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Kknsv02\適用課\●適用届エクセル化\【2023年9月改定】適用全般\"/>
    </mc:Choice>
  </mc:AlternateContent>
  <xr:revisionPtr revIDLastSave="0" documentId="13_ncr:1_{8CDC58F4-9AF9-45A0-A6C5-1D3043DFBA85}" xr6:coauthVersionLast="45" xr6:coauthVersionMax="45" xr10:uidLastSave="{00000000-0000-0000-0000-000000000000}"/>
  <workbookProtection workbookAlgorithmName="SHA-512" workbookHashValue="368Z7EYHS72mndSaVWQnN687JM1sapW0S49TrqOra0ZHMcGC6Y2RZE0J0skP4yBJiW7gvKlHzwrK5MHYb4kqgA==" workbookSaltValue="f+CzzCeBNHAV+dyclgHdFw==" workbookSpinCount="100000" lockStructure="1"/>
  <bookViews>
    <workbookView xWindow="-120" yWindow="-120" windowWidth="19440" windowHeight="15000" tabRatio="774" xr2:uid="{F02D7495-FEDD-4E96-84DA-FB87579F1EDA}"/>
  </bookViews>
  <sheets>
    <sheet name="取得届操作手順" sheetId="7" r:id="rId1"/>
    <sheet name="事業所情報" sheetId="4" r:id="rId2"/>
    <sheet name="取得届データ入力" sheetId="2" r:id="rId3"/>
    <sheet name="電機基金取得届" sheetId="1" r:id="rId4"/>
    <sheet name="等級テーブル" sheetId="6" state="hidden" r:id="rId5"/>
  </sheets>
  <definedNames>
    <definedName name="_xlnm.Print_Area" localSheetId="2">取得届データ入力!$A$1:$P$54</definedName>
    <definedName name="_xlnm.Print_Area" localSheetId="3">電機基金取得届!$A$1:$JT$201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86" i="1" l="1"/>
  <c r="AC199" i="1" l="1"/>
  <c r="AC195" i="1"/>
  <c r="AC190" i="1"/>
  <c r="AM182" i="1"/>
  <c r="AC182" i="1"/>
  <c r="CY16" i="1"/>
  <c r="CT16" i="1"/>
  <c r="CO16" i="1"/>
  <c r="CJ16" i="1"/>
  <c r="KD44" i="1" l="1"/>
  <c r="KD146" i="1"/>
  <c r="KD112" i="1"/>
  <c r="KD78" i="1"/>
  <c r="BK123" i="1" l="1"/>
  <c r="AQ123" i="1"/>
  <c r="BF123" i="1"/>
  <c r="BA123" i="1"/>
  <c r="BP123" i="1"/>
  <c r="AV123" i="1"/>
  <c r="BA89" i="1"/>
  <c r="BP89" i="1"/>
  <c r="AV89" i="1"/>
  <c r="BK89" i="1"/>
  <c r="AQ89" i="1"/>
  <c r="BF89" i="1"/>
  <c r="BA157" i="1"/>
  <c r="BP157" i="1"/>
  <c r="AV157" i="1"/>
  <c r="BK157" i="1"/>
  <c r="AQ157" i="1"/>
  <c r="BF157" i="1"/>
  <c r="BK55" i="1"/>
  <c r="AQ55" i="1"/>
  <c r="BF55" i="1"/>
  <c r="BA55" i="1"/>
  <c r="BP55" i="1"/>
  <c r="AV55" i="1"/>
  <c r="CT91" i="1"/>
  <c r="CO91" i="1"/>
  <c r="CT159" i="1"/>
  <c r="CO159" i="1"/>
  <c r="CT57" i="1"/>
  <c r="CO57" i="1"/>
  <c r="CO125" i="1"/>
  <c r="CT125" i="1"/>
  <c r="AS164" i="1"/>
  <c r="EA164" i="1" s="1"/>
  <c r="DE162" i="1"/>
  <c r="FB157" i="1"/>
  <c r="EH157" i="1"/>
  <c r="DD157" i="1"/>
  <c r="CW149" i="1"/>
  <c r="BY149" i="1"/>
  <c r="EG148" i="1"/>
  <c r="DI147" i="1"/>
  <c r="BA164" i="1"/>
  <c r="EI164" i="1" s="1"/>
  <c r="ER157" i="1"/>
  <c r="DX157" i="1"/>
  <c r="CK149" i="1"/>
  <c r="EO148" i="1"/>
  <c r="AV146" i="1"/>
  <c r="AW164" i="1"/>
  <c r="EE164" i="1" s="1"/>
  <c r="FG157" i="1"/>
  <c r="AO164" i="1"/>
  <c r="DW164" i="1" s="1"/>
  <c r="DB162" i="1"/>
  <c r="FQ157" i="1"/>
  <c r="EW157" i="1"/>
  <c r="EC157" i="1"/>
  <c r="CY157" i="1"/>
  <c r="AV152" i="1"/>
  <c r="CQ149" i="1"/>
  <c r="ES148" i="1"/>
  <c r="EC148" i="1"/>
  <c r="BU146" i="1"/>
  <c r="AK164" i="1"/>
  <c r="DS164" i="1" s="1"/>
  <c r="W162" i="1"/>
  <c r="FL157" i="1"/>
  <c r="CE157" i="1"/>
  <c r="W152" i="1"/>
  <c r="DY148" i="1"/>
  <c r="AG164" i="1"/>
  <c r="DO164" i="1" s="1"/>
  <c r="DS147" i="1"/>
  <c r="EM157" i="1"/>
  <c r="DC149" i="1"/>
  <c r="W146" i="1"/>
  <c r="DS157" i="1"/>
  <c r="CE149" i="1"/>
  <c r="EK148" i="1"/>
  <c r="AS96" i="1"/>
  <c r="EA96" i="1" s="1"/>
  <c r="DE94" i="1"/>
  <c r="FB89" i="1"/>
  <c r="EH89" i="1"/>
  <c r="DD89" i="1"/>
  <c r="CW81" i="1"/>
  <c r="BY81" i="1"/>
  <c r="EG80" i="1"/>
  <c r="DI79" i="1"/>
  <c r="BA96" i="1"/>
  <c r="EI96" i="1" s="1"/>
  <c r="W94" i="1"/>
  <c r="ER89" i="1"/>
  <c r="CE89" i="1"/>
  <c r="W84" i="1"/>
  <c r="CK81" i="1"/>
  <c r="DY80" i="1"/>
  <c r="AO96" i="1"/>
  <c r="DW96" i="1" s="1"/>
  <c r="DB94" i="1"/>
  <c r="FQ89" i="1"/>
  <c r="EW89" i="1"/>
  <c r="EC89" i="1"/>
  <c r="CY89" i="1"/>
  <c r="AV84" i="1"/>
  <c r="CQ81" i="1"/>
  <c r="ES80" i="1"/>
  <c r="EC80" i="1"/>
  <c r="BU78" i="1"/>
  <c r="AK96" i="1"/>
  <c r="DS96" i="1" s="1"/>
  <c r="FL89" i="1"/>
  <c r="DX89" i="1"/>
  <c r="EO80" i="1"/>
  <c r="AV78" i="1"/>
  <c r="EK80" i="1"/>
  <c r="FG89" i="1"/>
  <c r="DS79" i="1"/>
  <c r="AW96" i="1"/>
  <c r="EE96" i="1" s="1"/>
  <c r="EM89" i="1"/>
  <c r="DC81" i="1"/>
  <c r="W78" i="1"/>
  <c r="AG96" i="1"/>
  <c r="DO96" i="1" s="1"/>
  <c r="DS89" i="1"/>
  <c r="CE81" i="1"/>
  <c r="FL55" i="1"/>
  <c r="DE60" i="1"/>
  <c r="AS62" i="1"/>
  <c r="EA62" i="1" s="1"/>
  <c r="W60" i="1"/>
  <c r="FB55" i="1"/>
  <c r="EH55" i="1"/>
  <c r="DD55" i="1"/>
  <c r="CE55" i="1"/>
  <c r="EO46" i="1"/>
  <c r="DY46" i="1"/>
  <c r="CW47" i="1"/>
  <c r="BY47" i="1"/>
  <c r="AV44" i="1"/>
  <c r="AO62" i="1"/>
  <c r="DW62" i="1" s="1"/>
  <c r="EW55" i="1"/>
  <c r="CY55" i="1"/>
  <c r="DS45" i="1"/>
  <c r="BU44" i="1"/>
  <c r="BA62" i="1"/>
  <c r="EI62" i="1" s="1"/>
  <c r="ER55" i="1"/>
  <c r="DX55" i="1"/>
  <c r="EG46" i="1"/>
  <c r="CK47" i="1"/>
  <c r="DB60" i="1"/>
  <c r="FQ55" i="1"/>
  <c r="EC55" i="1"/>
  <c r="EK46" i="1"/>
  <c r="CQ47" i="1"/>
  <c r="W44" i="1"/>
  <c r="AK62" i="1"/>
  <c r="DI45" i="1"/>
  <c r="AV50" i="1"/>
  <c r="AG62" i="1"/>
  <c r="DO62" i="1" s="1"/>
  <c r="DC47" i="1"/>
  <c r="FG55" i="1"/>
  <c r="CE47" i="1"/>
  <c r="EM55" i="1"/>
  <c r="ES46" i="1"/>
  <c r="W50" i="1"/>
  <c r="AW62" i="1"/>
  <c r="EE62" i="1" s="1"/>
  <c r="DS55" i="1"/>
  <c r="EC46" i="1"/>
  <c r="BA130" i="1"/>
  <c r="EI130" i="1" s="1"/>
  <c r="AK130" i="1"/>
  <c r="DS130" i="1" s="1"/>
  <c r="W128" i="1"/>
  <c r="FL123" i="1"/>
  <c r="ER123" i="1"/>
  <c r="DX123" i="1"/>
  <c r="CE123" i="1"/>
  <c r="W118" i="1"/>
  <c r="CK115" i="1"/>
  <c r="EO114" i="1"/>
  <c r="DY114" i="1"/>
  <c r="AV112" i="1"/>
  <c r="DE128" i="1"/>
  <c r="EH123" i="1"/>
  <c r="BY115" i="1"/>
  <c r="EG114" i="1"/>
  <c r="AW130" i="1"/>
  <c r="EE130" i="1" s="1"/>
  <c r="AG130" i="1"/>
  <c r="DO130" i="1" s="1"/>
  <c r="FG123" i="1"/>
  <c r="EM123" i="1"/>
  <c r="DS123" i="1"/>
  <c r="DC115" i="1"/>
  <c r="CE115" i="1"/>
  <c r="EK114" i="1"/>
  <c r="DS113" i="1"/>
  <c r="W112" i="1"/>
  <c r="AS130" i="1"/>
  <c r="EA130" i="1" s="1"/>
  <c r="FB123" i="1"/>
  <c r="DD123" i="1"/>
  <c r="CW115" i="1"/>
  <c r="DI113" i="1"/>
  <c r="FQ123" i="1"/>
  <c r="EC114" i="1"/>
  <c r="EW123" i="1"/>
  <c r="AV118" i="1"/>
  <c r="BU112" i="1"/>
  <c r="AO130" i="1"/>
  <c r="DW130" i="1" s="1"/>
  <c r="EC123" i="1"/>
  <c r="CQ115" i="1"/>
  <c r="DB128" i="1"/>
  <c r="CY123" i="1"/>
  <c r="ES114" i="1"/>
  <c r="DS62" i="1" l="1"/>
</calcChain>
</file>

<file path=xl/sharedStrings.xml><?xml version="1.0" encoding="utf-8"?>
<sst xmlns="http://schemas.openxmlformats.org/spreadsheetml/2006/main" count="340" uniqueCount="118">
  <si>
    <t>企業年金基金用</t>
    <rPh sb="0" eb="2">
      <t>キギョウ</t>
    </rPh>
    <rPh sb="2" eb="4">
      <t>ネンキン</t>
    </rPh>
    <rPh sb="4" eb="6">
      <t>キキン</t>
    </rPh>
    <rPh sb="6" eb="7">
      <t>ヨウ</t>
    </rPh>
    <phoneticPr fontId="4"/>
  </si>
  <si>
    <t>企業年金</t>
    <phoneticPr fontId="4"/>
  </si>
  <si>
    <t>加入者資格取得届</t>
    <rPh sb="0" eb="3">
      <t>カニュウシャ</t>
    </rPh>
    <rPh sb="3" eb="5">
      <t>シカク</t>
    </rPh>
    <rPh sb="5" eb="7">
      <t>シュトク</t>
    </rPh>
    <rPh sb="7" eb="8">
      <t>トドケ</t>
    </rPh>
    <phoneticPr fontId="4"/>
  </si>
  <si>
    <t>基金</t>
    <rPh sb="0" eb="2">
      <t>キキン</t>
    </rPh>
    <phoneticPr fontId="4"/>
  </si>
  <si>
    <t>事→基</t>
    <rPh sb="0" eb="1">
      <t>ジ</t>
    </rPh>
    <rPh sb="2" eb="3">
      <t>モト</t>
    </rPh>
    <phoneticPr fontId="4"/>
  </si>
  <si>
    <t>常務理事</t>
    <rPh sb="0" eb="2">
      <t>ジョウム</t>
    </rPh>
    <rPh sb="2" eb="4">
      <t>リジ</t>
    </rPh>
    <phoneticPr fontId="4"/>
  </si>
  <si>
    <t>事務長</t>
    <rPh sb="0" eb="3">
      <t>ジムチョウ</t>
    </rPh>
    <phoneticPr fontId="4"/>
  </si>
  <si>
    <t>課(係)長</t>
    <rPh sb="0" eb="1">
      <t>カ</t>
    </rPh>
    <rPh sb="2" eb="3">
      <t>カカリ</t>
    </rPh>
    <rPh sb="4" eb="5">
      <t>チョウ</t>
    </rPh>
    <phoneticPr fontId="4"/>
  </si>
  <si>
    <t>係</t>
    <rPh sb="0" eb="1">
      <t>カカリ</t>
    </rPh>
    <phoneticPr fontId="4"/>
  </si>
  <si>
    <t>届書番号</t>
    <rPh sb="0" eb="2">
      <t>トドケショ</t>
    </rPh>
    <rPh sb="2" eb="4">
      <t>バンゴウ</t>
    </rPh>
    <phoneticPr fontId="4"/>
  </si>
  <si>
    <t>契約番号</t>
    <rPh sb="0" eb="2">
      <t>ケイヤク</t>
    </rPh>
    <rPh sb="2" eb="4">
      <t>バンゴウ</t>
    </rPh>
    <phoneticPr fontId="4"/>
  </si>
  <si>
    <t>事業所番号</t>
    <rPh sb="0" eb="3">
      <t>ジギョウショ</t>
    </rPh>
    <rPh sb="3" eb="5">
      <t>バンゴウ</t>
    </rPh>
    <phoneticPr fontId="4"/>
  </si>
  <si>
    <t>フリガナ</t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</si>
  <si>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</si>
  <si>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</si>
  <si>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資格取得年月日</t>
    <rPh sb="0" eb="2">
      <t>シカク</t>
    </rPh>
    <rPh sb="2" eb="4">
      <t>シュトク</t>
    </rPh>
    <rPh sb="4" eb="7">
      <t>ネンガッピ</t>
    </rPh>
    <phoneticPr fontId="4"/>
  </si>
  <si>
    <t>入社年月日</t>
    <rPh sb="0" eb="2">
      <t>ニュウシャ</t>
    </rPh>
    <rPh sb="2" eb="5">
      <t>ネンガッピ</t>
    </rPh>
    <phoneticPr fontId="4"/>
  </si>
  <si>
    <t>加入者の氏名</t>
    <rPh sb="0" eb="3">
      <t>カニュウシャ</t>
    </rPh>
    <rPh sb="4" eb="6">
      <t>シメイ</t>
    </rPh>
    <phoneticPr fontId="4"/>
  </si>
  <si>
    <t>加入者番号</t>
    <rPh sb="0" eb="3">
      <t>カニュウシャ</t>
    </rPh>
    <rPh sb="3" eb="5">
      <t>バンゴウ</t>
    </rPh>
    <phoneticPr fontId="4"/>
  </si>
  <si>
    <t>ＣＤ</t>
    <phoneticPr fontId="4"/>
  </si>
  <si>
    <t>転入再加入</t>
    <rPh sb="0" eb="2">
      <t>テンニュウ</t>
    </rPh>
    <rPh sb="2" eb="5">
      <t>サイカニュウ</t>
    </rPh>
    <phoneticPr fontId="4"/>
  </si>
  <si>
    <t>職　種</t>
    <rPh sb="0" eb="1">
      <t>ショク</t>
    </rPh>
    <rPh sb="2" eb="3">
      <t>タネ</t>
    </rPh>
    <phoneticPr fontId="4"/>
  </si>
  <si>
    <t>コード１</t>
    <phoneticPr fontId="4"/>
  </si>
  <si>
    <t>コード2</t>
    <phoneticPr fontId="4"/>
  </si>
  <si>
    <t>基礎年金番号</t>
    <rPh sb="0" eb="2">
      <t>キソ</t>
    </rPh>
    <rPh sb="2" eb="4">
      <t>ネンキン</t>
    </rPh>
    <rPh sb="4" eb="6">
      <t>バンゴウ</t>
    </rPh>
    <phoneticPr fontId="4"/>
  </si>
  <si>
    <t>備　　　　　　　　　　　　　　　　　考</t>
    <rPh sb="0" eb="1">
      <t>ソナエ</t>
    </rPh>
    <rPh sb="18" eb="19">
      <t>コウ</t>
    </rPh>
    <phoneticPr fontId="4"/>
  </si>
  <si>
    <t>開始サイン</t>
    <rPh sb="0" eb="2">
      <t>カイシ</t>
    </rPh>
    <phoneticPr fontId="4"/>
  </si>
  <si>
    <t>給付区分</t>
    <rPh sb="0" eb="2">
      <t>キュウフ</t>
    </rPh>
    <rPh sb="2" eb="4">
      <t>クブン</t>
    </rPh>
    <phoneticPr fontId="4"/>
  </si>
  <si>
    <t>標準給与月額</t>
    <rPh sb="0" eb="2">
      <t>ヒョウジュン</t>
    </rPh>
    <rPh sb="2" eb="4">
      <t>キュウヨ</t>
    </rPh>
    <rPh sb="4" eb="6">
      <t>ゲツガク</t>
    </rPh>
    <phoneticPr fontId="4"/>
  </si>
  <si>
    <t>みなし</t>
    <phoneticPr fontId="4"/>
  </si>
  <si>
    <t>加入者</t>
    <rPh sb="0" eb="3">
      <t>カニュウシャ</t>
    </rPh>
    <phoneticPr fontId="4"/>
  </si>
  <si>
    <t>通算有無</t>
    <rPh sb="0" eb="2">
      <t>ツウサン</t>
    </rPh>
    <rPh sb="2" eb="4">
      <t>ウム</t>
    </rPh>
    <phoneticPr fontId="4"/>
  </si>
  <si>
    <t>拠出有無区分</t>
    <rPh sb="0" eb="2">
      <t>キョシュツ</t>
    </rPh>
    <rPh sb="2" eb="4">
      <t>ウム</t>
    </rPh>
    <rPh sb="4" eb="6">
      <t>クブン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</si>
  <si>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</si>
  <si>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</si>
  <si>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</si>
  <si>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昭</t>
    <rPh sb="0" eb="1">
      <t>アキラ</t>
    </rPh>
    <phoneticPr fontId="4"/>
  </si>
  <si>
    <t>氏</t>
    <rPh sb="0" eb="1">
      <t>シ</t>
    </rPh>
    <phoneticPr fontId="4"/>
  </si>
  <si>
    <t>名</t>
    <rPh sb="0" eb="1">
      <t>ナ</t>
    </rPh>
    <phoneticPr fontId="4"/>
  </si>
  <si>
    <t>平</t>
    <rPh sb="0" eb="1">
      <t>ヘイ</t>
    </rPh>
    <phoneticPr fontId="4"/>
  </si>
  <si>
    <t>令</t>
    <rPh sb="0" eb="1">
      <t>レイ</t>
    </rPh>
    <phoneticPr fontId="4"/>
  </si>
  <si>
    <t>円</t>
    <rPh sb="0" eb="1">
      <t>エン</t>
    </rPh>
    <phoneticPr fontId="4"/>
  </si>
  <si>
    <t>有「１」</t>
    <rPh sb="0" eb="1">
      <t>ア</t>
    </rPh>
    <phoneticPr fontId="4"/>
  </si>
  <si>
    <t>有「１」</t>
    <phoneticPr fontId="4"/>
  </si>
  <si>
    <t>無「未記入」</t>
    <rPh sb="0" eb="1">
      <t>ナシ</t>
    </rPh>
    <rPh sb="2" eb="5">
      <t>ミキニュウ</t>
    </rPh>
    <phoneticPr fontId="4"/>
  </si>
  <si>
    <t>無「０」</t>
    <rPh sb="0" eb="1">
      <t>ナシ</t>
    </rPh>
    <phoneticPr fontId="4"/>
  </si>
  <si>
    <t>(ﾌﾘｶﾞﾅ)</t>
    <phoneticPr fontId="4"/>
  </si>
  <si>
    <t>住所</t>
    <rPh sb="0" eb="2">
      <t>ジュウショ</t>
    </rPh>
    <phoneticPr fontId="4"/>
  </si>
  <si>
    <t>－</t>
    <phoneticPr fontId="4"/>
  </si>
  <si>
    <t>事業所所在地</t>
    <rPh sb="0" eb="3">
      <t>ジギョウショ</t>
    </rPh>
    <rPh sb="3" eb="6">
      <t>ショザイチ</t>
    </rPh>
    <phoneticPr fontId="4"/>
  </si>
  <si>
    <t>〒</t>
    <phoneticPr fontId="4"/>
  </si>
  <si>
    <t>-</t>
    <phoneticPr fontId="4"/>
  </si>
  <si>
    <t>事業所名称</t>
    <rPh sb="0" eb="3">
      <t>ジギョウショ</t>
    </rPh>
    <rPh sb="3" eb="5">
      <t>メイショウ</t>
    </rPh>
    <phoneticPr fontId="4"/>
  </si>
  <si>
    <t>事業主氏名</t>
    <rPh sb="0" eb="3">
      <t>ジギョウヌシ</t>
    </rPh>
    <rPh sb="3" eb="5">
      <t>シメイ</t>
    </rPh>
    <phoneticPr fontId="4"/>
  </si>
  <si>
    <t>電話</t>
    <rPh sb="0" eb="2">
      <t>デンワ</t>
    </rPh>
    <phoneticPr fontId="4"/>
  </si>
  <si>
    <t>郵便番号</t>
    <rPh sb="0" eb="4">
      <t>ユウビンバンゴウ</t>
    </rPh>
    <phoneticPr fontId="4"/>
  </si>
  <si>
    <t>年金基金</t>
    <rPh sb="0" eb="2">
      <t>ネンキン</t>
    </rPh>
    <rPh sb="2" eb="4">
      <t>キキン</t>
    </rPh>
    <phoneticPr fontId="4"/>
  </si>
  <si>
    <t>事業所番号</t>
    <rPh sb="0" eb="5">
      <t>ジギョウショバンゴウ</t>
    </rPh>
    <phoneticPr fontId="4"/>
  </si>
  <si>
    <t>職種コード</t>
    <rPh sb="0" eb="2">
      <t>ショクシュ</t>
    </rPh>
    <phoneticPr fontId="4"/>
  </si>
  <si>
    <t>拠出型</t>
    <rPh sb="0" eb="2">
      <t>キョシュツ</t>
    </rPh>
    <rPh sb="2" eb="3">
      <t>カタ</t>
    </rPh>
    <phoneticPr fontId="4"/>
  </si>
  <si>
    <t>事業所情報</t>
    <rPh sb="0" eb="3">
      <t>ジギョウショ</t>
    </rPh>
    <rPh sb="3" eb="5">
      <t>ジョウホウ</t>
    </rPh>
    <phoneticPr fontId="4"/>
  </si>
  <si>
    <t>―</t>
    <phoneticPr fontId="4"/>
  </si>
  <si>
    <t>名称</t>
    <rPh sb="0" eb="2">
      <t>メイショウ</t>
    </rPh>
    <phoneticPr fontId="4"/>
  </si>
  <si>
    <t>電話番号</t>
    <rPh sb="0" eb="2">
      <t>デンワ</t>
    </rPh>
    <rPh sb="2" eb="4">
      <t>バンゴウ</t>
    </rPh>
    <phoneticPr fontId="4"/>
  </si>
  <si>
    <t>氏名</t>
    <rPh sb="0" eb="2">
      <t>シメイ</t>
    </rPh>
    <phoneticPr fontId="4"/>
  </si>
  <si>
    <t>転入/再加入</t>
    <phoneticPr fontId="4"/>
  </si>
  <si>
    <t>標準給与
月額</t>
    <rPh sb="0" eb="2">
      <t>ヒョウジュン</t>
    </rPh>
    <rPh sb="2" eb="4">
      <t>キュウヨ</t>
    </rPh>
    <rPh sb="5" eb="7">
      <t>ゲツガク</t>
    </rPh>
    <phoneticPr fontId="4"/>
  </si>
  <si>
    <t>備考（コメント欄）</t>
    <rPh sb="0" eb="2">
      <t>ビコウ</t>
    </rPh>
    <rPh sb="7" eb="8">
      <t>ラン</t>
    </rPh>
    <phoneticPr fontId="4"/>
  </si>
  <si>
    <t>氏(漢字）</t>
    <rPh sb="0" eb="1">
      <t>シ</t>
    </rPh>
    <rPh sb="2" eb="4">
      <t>カンジ</t>
    </rPh>
    <phoneticPr fontId="4"/>
  </si>
  <si>
    <t>名（漢字）</t>
    <rPh sb="0" eb="1">
      <t>メイ</t>
    </rPh>
    <rPh sb="2" eb="4">
      <t>カンジ</t>
    </rPh>
    <phoneticPr fontId="4"/>
  </si>
  <si>
    <t>氏（フリガナ）</t>
    <rPh sb="0" eb="1">
      <t>シ</t>
    </rPh>
    <phoneticPr fontId="4"/>
  </si>
  <si>
    <t>名（フリガナ）</t>
    <rPh sb="0" eb="1">
      <t>メイ</t>
    </rPh>
    <phoneticPr fontId="4"/>
  </si>
  <si>
    <t>年月日</t>
    <rPh sb="0" eb="1">
      <t>ネン</t>
    </rPh>
    <rPh sb="1" eb="2">
      <t>ツキ</t>
    </rPh>
    <rPh sb="2" eb="3">
      <t>ヒ</t>
    </rPh>
    <phoneticPr fontId="4"/>
  </si>
  <si>
    <t>電機</t>
    <rPh sb="0" eb="2">
      <t>デンキ</t>
    </rPh>
    <phoneticPr fontId="4"/>
  </si>
  <si>
    <t>太郎</t>
    <rPh sb="0" eb="2">
      <t>タロウ</t>
    </rPh>
    <phoneticPr fontId="4"/>
  </si>
  <si>
    <t>デンキ</t>
    <phoneticPr fontId="4"/>
  </si>
  <si>
    <t>タロウ</t>
    <phoneticPr fontId="4"/>
  </si>
  <si>
    <t>内枠型</t>
    <rPh sb="0" eb="2">
      <t>ウチワク</t>
    </rPh>
    <rPh sb="2" eb="3">
      <t>カタ</t>
    </rPh>
    <phoneticPr fontId="4"/>
  </si>
  <si>
    <t>融合型</t>
    <phoneticPr fontId="2"/>
  </si>
  <si>
    <t>外枠型</t>
    <phoneticPr fontId="2"/>
  </si>
  <si>
    <t>男(5)
女(6)</t>
    <rPh sb="0" eb="1">
      <t>オトコ</t>
    </rPh>
    <rPh sb="5" eb="6">
      <t>オンナ</t>
    </rPh>
    <phoneticPr fontId="4"/>
  </si>
  <si>
    <t>元号
昭和（5）
平成（7）
令和（9）</t>
    <rPh sb="0" eb="2">
      <t>ゲンゴウ</t>
    </rPh>
    <rPh sb="3" eb="5">
      <t>アキカズ</t>
    </rPh>
    <rPh sb="9" eb="11">
      <t>ヘイセイ</t>
    </rPh>
    <rPh sb="15" eb="16">
      <t>レイ</t>
    </rPh>
    <rPh sb="16" eb="17">
      <t>ワ</t>
    </rPh>
    <phoneticPr fontId="4"/>
  </si>
  <si>
    <t>千円単位</t>
    <rPh sb="0" eb="2">
      <t>センエン</t>
    </rPh>
    <rPh sb="2" eb="4">
      <t>タンイ</t>
    </rPh>
    <phoneticPr fontId="2"/>
  </si>
  <si>
    <t>項目</t>
    <rPh sb="0" eb="2">
      <t>コウモク</t>
    </rPh>
    <phoneticPr fontId="2"/>
  </si>
  <si>
    <t>説明</t>
    <rPh sb="0" eb="2">
      <t>セツメイ</t>
    </rPh>
    <phoneticPr fontId="2"/>
  </si>
  <si>
    <t>等級</t>
    <rPh sb="0" eb="2">
      <t>トウキュウ</t>
    </rPh>
    <phoneticPr fontId="4"/>
  </si>
  <si>
    <t>月額</t>
    <rPh sb="0" eb="2">
      <t>ゲツガク</t>
    </rPh>
    <phoneticPr fontId="4"/>
  </si>
  <si>
    <t>転入・再加入の場合
加入者番号を
入力</t>
    <rPh sb="0" eb="2">
      <t>テンニュウ</t>
    </rPh>
    <rPh sb="3" eb="6">
      <t>サイカニュウ</t>
    </rPh>
    <rPh sb="7" eb="9">
      <t>バアイ</t>
    </rPh>
    <rPh sb="10" eb="13">
      <t>カニュウシャ</t>
    </rPh>
    <rPh sb="13" eb="15">
      <t>バンゴウ</t>
    </rPh>
    <rPh sb="17" eb="19">
      <t>ニュウリョク</t>
    </rPh>
    <phoneticPr fontId="2"/>
  </si>
  <si>
    <t>連続した10桁を入力
書式で4桁6桁に表示します。</t>
    <rPh sb="0" eb="2">
      <t>レンゾク</t>
    </rPh>
    <rPh sb="6" eb="7">
      <t>ケタ</t>
    </rPh>
    <rPh sb="8" eb="10">
      <t>ニュウリョク</t>
    </rPh>
    <rPh sb="11" eb="13">
      <t>ショシキ</t>
    </rPh>
    <rPh sb="15" eb="16">
      <t>ケタ</t>
    </rPh>
    <rPh sb="17" eb="18">
      <t>ケタ</t>
    </rPh>
    <rPh sb="19" eb="21">
      <t>ヒョウジ</t>
    </rPh>
    <phoneticPr fontId="2"/>
  </si>
  <si>
    <t>◎同日で基金加入
事業所から転籍
の場合「転入」
◎以前に基金に
加入していた場合
「再加入」</t>
    <rPh sb="1" eb="3">
      <t>ドウジツ</t>
    </rPh>
    <rPh sb="4" eb="6">
      <t>キキン</t>
    </rPh>
    <rPh sb="6" eb="8">
      <t>カニュウ</t>
    </rPh>
    <rPh sb="9" eb="12">
      <t>ジギョウショ</t>
    </rPh>
    <rPh sb="14" eb="16">
      <t>テンセキ</t>
    </rPh>
    <rPh sb="18" eb="20">
      <t>バアイ</t>
    </rPh>
    <rPh sb="21" eb="23">
      <t>テンニュウ</t>
    </rPh>
    <phoneticPr fontId="2"/>
  </si>
  <si>
    <t>入力例</t>
    <rPh sb="0" eb="2">
      <t>ニュウリョク</t>
    </rPh>
    <rPh sb="2" eb="3">
      <t>レイ</t>
    </rPh>
    <phoneticPr fontId="2"/>
  </si>
  <si>
    <t>残高を通算
する場合は
１を入力</t>
    <rPh sb="0" eb="2">
      <t>ザンダカ</t>
    </rPh>
    <rPh sb="3" eb="5">
      <t>ツウサン</t>
    </rPh>
    <rPh sb="8" eb="10">
      <t>バアイ</t>
    </rPh>
    <rPh sb="14" eb="16">
      <t>ニュウリョク</t>
    </rPh>
    <phoneticPr fontId="4"/>
  </si>
  <si>
    <t>のうち該当するものを登録してください。</t>
    <phoneticPr fontId="2"/>
  </si>
  <si>
    <t>80413</t>
    <phoneticPr fontId="2"/>
  </si>
  <si>
    <t>所在地</t>
    <rPh sb="0" eb="3">
      <t>ショザイチ</t>
    </rPh>
    <phoneticPr fontId="4"/>
  </si>
  <si>
    <t>記入例
◎転入の場合は「○月○日●●（転出した事業所名）より転入」
◎一時金請求に伴う定年再雇用の場合は「○月○日定年再加入一時金希望」
◎公的年金に初めて加入する場合、不明な場合は「基礎年金番号確認中」
◎外国籍の場合は「外国籍」</t>
    <rPh sb="0" eb="2">
      <t>キニュウ</t>
    </rPh>
    <rPh sb="2" eb="3">
      <t>レイ</t>
    </rPh>
    <rPh sb="5" eb="7">
      <t>テンニュウ</t>
    </rPh>
    <rPh sb="8" eb="10">
      <t>バアイ</t>
    </rPh>
    <rPh sb="13" eb="14">
      <t>ガツ</t>
    </rPh>
    <rPh sb="30" eb="32">
      <t>テンニュウ</t>
    </rPh>
    <rPh sb="35" eb="38">
      <t>イチジキン</t>
    </rPh>
    <rPh sb="38" eb="40">
      <t>セイキュウ</t>
    </rPh>
    <rPh sb="41" eb="42">
      <t>トモナ</t>
    </rPh>
    <rPh sb="43" eb="45">
      <t>テイネン</t>
    </rPh>
    <rPh sb="45" eb="48">
      <t>サイコヨウ</t>
    </rPh>
    <rPh sb="49" eb="51">
      <t>バアイ</t>
    </rPh>
    <rPh sb="57" eb="59">
      <t>テイネン</t>
    </rPh>
    <rPh sb="59" eb="62">
      <t>サイカニュウ</t>
    </rPh>
    <rPh sb="62" eb="65">
      <t>イチジキン</t>
    </rPh>
    <rPh sb="65" eb="67">
      <t>キボウ</t>
    </rPh>
    <rPh sb="70" eb="72">
      <t>コウテキ</t>
    </rPh>
    <rPh sb="72" eb="74">
      <t>ネンキン</t>
    </rPh>
    <rPh sb="75" eb="76">
      <t>ハジ</t>
    </rPh>
    <rPh sb="78" eb="80">
      <t>カニュウ</t>
    </rPh>
    <rPh sb="82" eb="84">
      <t>バアイ</t>
    </rPh>
    <rPh sb="85" eb="87">
      <t>フメイ</t>
    </rPh>
    <rPh sb="88" eb="90">
      <t>バアイ</t>
    </rPh>
    <rPh sb="92" eb="94">
      <t>キソ</t>
    </rPh>
    <rPh sb="94" eb="96">
      <t>ネンキン</t>
    </rPh>
    <rPh sb="96" eb="98">
      <t>バンゴウ</t>
    </rPh>
    <rPh sb="98" eb="101">
      <t>カクニンチュウ</t>
    </rPh>
    <rPh sb="104" eb="107">
      <t>ガイコクセキ</t>
    </rPh>
    <rPh sb="108" eb="110">
      <t>バアイ</t>
    </rPh>
    <rPh sb="112" eb="115">
      <t>ガイコクセキ</t>
    </rPh>
    <phoneticPr fontId="2"/>
  </si>
  <si>
    <t>元号
平成（7）
令和（9）</t>
    <rPh sb="0" eb="2">
      <t>ゲンゴウ</t>
    </rPh>
    <rPh sb="3" eb="5">
      <t>ヘイセイ</t>
    </rPh>
    <rPh sb="9" eb="10">
      <t>レイ</t>
    </rPh>
    <rPh sb="10" eb="11">
      <t>ワ</t>
    </rPh>
    <phoneticPr fontId="4"/>
  </si>
  <si>
    <t>　　　(取得)</t>
    <rPh sb="4" eb="6">
      <t>シュトク</t>
    </rPh>
    <phoneticPr fontId="2"/>
  </si>
  <si>
    <t>　　　取得の場合はページごとに４名ずつ表示されます</t>
    <rPh sb="3" eb="5">
      <t>シュトク</t>
    </rPh>
    <rPh sb="6" eb="8">
      <t>バアイ</t>
    </rPh>
    <rPh sb="16" eb="17">
      <t>メイ</t>
    </rPh>
    <rPh sb="19" eb="21">
      <t>ヒョウジ</t>
    </rPh>
    <phoneticPr fontId="2"/>
  </si>
  <si>
    <t>【取得届操作手順】</t>
    <rPh sb="1" eb="3">
      <t>シュトク</t>
    </rPh>
    <rPh sb="3" eb="4">
      <t>トドケ</t>
    </rPh>
    <rPh sb="4" eb="6">
      <t>ソウサ</t>
    </rPh>
    <rPh sb="6" eb="8">
      <t>テジュン</t>
    </rPh>
    <phoneticPr fontId="2"/>
  </si>
  <si>
    <t>　　  ※５人目以降を印刷する場合は４名ずつページを指定し、印刷してください</t>
    <rPh sb="6" eb="7">
      <t>ニン</t>
    </rPh>
    <rPh sb="7" eb="8">
      <t>メ</t>
    </rPh>
    <rPh sb="8" eb="10">
      <t>イコウ</t>
    </rPh>
    <rPh sb="11" eb="13">
      <t>インサツ</t>
    </rPh>
    <rPh sb="15" eb="17">
      <t>バアイ</t>
    </rPh>
    <rPh sb="19" eb="20">
      <t>メイ</t>
    </rPh>
    <rPh sb="26" eb="28">
      <t>シテイ</t>
    </rPh>
    <rPh sb="30" eb="32">
      <t>インサツ</t>
    </rPh>
    <phoneticPr fontId="2"/>
  </si>
  <si>
    <t>　 　 ※事業所番号、職種コード、拠出型はお配りしております「適用関係の届出種類のご記入例について」をご確認ください</t>
    <rPh sb="5" eb="8">
      <t>ジギョウショ</t>
    </rPh>
    <rPh sb="8" eb="10">
      <t>バンゴウ</t>
    </rPh>
    <rPh sb="11" eb="13">
      <t>ショクシュ</t>
    </rPh>
    <rPh sb="17" eb="19">
      <t>キョシュツ</t>
    </rPh>
    <rPh sb="19" eb="20">
      <t>カタ</t>
    </rPh>
    <rPh sb="22" eb="23">
      <t>クバ</t>
    </rPh>
    <rPh sb="31" eb="33">
      <t>テキヨウ</t>
    </rPh>
    <rPh sb="33" eb="35">
      <t>カンケイ</t>
    </rPh>
    <rPh sb="36" eb="38">
      <t>トドケデ</t>
    </rPh>
    <rPh sb="38" eb="40">
      <t>シュルイ</t>
    </rPh>
    <rPh sb="42" eb="44">
      <t>キニュウ</t>
    </rPh>
    <rPh sb="44" eb="45">
      <t>レイ</t>
    </rPh>
    <rPh sb="52" eb="54">
      <t>カクニン</t>
    </rPh>
    <phoneticPr fontId="2"/>
  </si>
  <si>
    <t>印刷ページ指定</t>
    <rPh sb="0" eb="2">
      <t>インサツ</t>
    </rPh>
    <rPh sb="5" eb="7">
      <t>シテイ</t>
    </rPh>
    <phoneticPr fontId="2"/>
  </si>
  <si>
    <r>
      <t>１．　</t>
    </r>
    <r>
      <rPr>
        <b/>
        <sz val="12"/>
        <color rgb="FF000000"/>
        <rFont val="ＭＳ Ｐゴシック"/>
        <family val="3"/>
        <charset val="128"/>
      </rPr>
      <t>事業所情報シート</t>
    </r>
    <r>
      <rPr>
        <sz val="12"/>
        <color rgb="FFFF0000"/>
        <rFont val="ＭＳ Ｐゴシック"/>
        <family val="3"/>
        <charset val="128"/>
      </rPr>
      <t>①</t>
    </r>
    <r>
      <rPr>
        <sz val="12"/>
        <color rgb="FF000000"/>
        <rFont val="ＭＳ Ｐゴシック"/>
        <family val="3"/>
        <charset val="128"/>
      </rPr>
      <t>に必要事項を入力してください</t>
    </r>
    <rPh sb="3" eb="6">
      <t>ジギョウショ</t>
    </rPh>
    <rPh sb="6" eb="8">
      <t>ジョウホウ</t>
    </rPh>
    <rPh sb="13" eb="15">
      <t>ヒツヨウ</t>
    </rPh>
    <rPh sb="15" eb="17">
      <t>ジコウ</t>
    </rPh>
    <rPh sb="18" eb="20">
      <t>ニュウリョク</t>
    </rPh>
    <phoneticPr fontId="2"/>
  </si>
  <si>
    <r>
      <t>２．　</t>
    </r>
    <r>
      <rPr>
        <b/>
        <sz val="12"/>
        <color rgb="FF000000"/>
        <rFont val="ＭＳ Ｐゴシック"/>
        <family val="3"/>
        <charset val="128"/>
      </rPr>
      <t>取得データ入力シート</t>
    </r>
    <r>
      <rPr>
        <sz val="12"/>
        <color rgb="FFFF0000"/>
        <rFont val="ＭＳ Ｐゴシック"/>
        <family val="3"/>
        <charset val="128"/>
      </rPr>
      <t>②</t>
    </r>
    <r>
      <rPr>
        <sz val="12"/>
        <color rgb="FF000000"/>
        <rFont val="ＭＳ Ｐゴシック"/>
        <family val="3"/>
        <charset val="128"/>
      </rPr>
      <t>に必要事項を入力してください</t>
    </r>
    <rPh sb="3" eb="5">
      <t>シュトク</t>
    </rPh>
    <rPh sb="8" eb="10">
      <t>ニュウリョク</t>
    </rPh>
    <rPh sb="15" eb="17">
      <t>ヒツヨウ</t>
    </rPh>
    <rPh sb="17" eb="19">
      <t>ジコウ</t>
    </rPh>
    <rPh sb="20" eb="22">
      <t>ニュウリョク</t>
    </rPh>
    <phoneticPr fontId="2"/>
  </si>
  <si>
    <r>
      <t>３．　入力が終わったら、</t>
    </r>
    <r>
      <rPr>
        <b/>
        <sz val="12"/>
        <color rgb="FF000000"/>
        <rFont val="ＭＳ Ｐゴシック"/>
        <family val="3"/>
        <charset val="128"/>
      </rPr>
      <t>取得届シート</t>
    </r>
    <r>
      <rPr>
        <sz val="12"/>
        <color rgb="FFFF0000"/>
        <rFont val="ＭＳ Ｐゴシック"/>
        <family val="3"/>
        <charset val="128"/>
      </rPr>
      <t>③</t>
    </r>
    <r>
      <rPr>
        <sz val="12"/>
        <color rgb="FF000000"/>
        <rFont val="ＭＳ Ｐゴシック"/>
        <family val="3"/>
        <charset val="128"/>
      </rPr>
      <t>を開いてください</t>
    </r>
    <rPh sb="3" eb="5">
      <t>ニュウリョク</t>
    </rPh>
    <rPh sb="6" eb="7">
      <t>オ</t>
    </rPh>
    <rPh sb="12" eb="14">
      <t>シュトク</t>
    </rPh>
    <rPh sb="14" eb="15">
      <t>トドケ</t>
    </rPh>
    <rPh sb="20" eb="21">
      <t>ヒラ</t>
    </rPh>
    <phoneticPr fontId="2"/>
  </si>
  <si>
    <r>
      <t>※　手書きの場合は</t>
    </r>
    <r>
      <rPr>
        <b/>
        <sz val="12"/>
        <color rgb="FF000000"/>
        <rFont val="ＭＳ Ｐゴシック"/>
        <family val="3"/>
        <charset val="128"/>
      </rPr>
      <t>取得届シート</t>
    </r>
    <r>
      <rPr>
        <sz val="12"/>
        <color rgb="FFFF0000"/>
        <rFont val="ＭＳ Ｐゴシック"/>
        <family val="3"/>
        <charset val="128"/>
      </rPr>
      <t>②</t>
    </r>
    <r>
      <rPr>
        <sz val="12"/>
        <color rgb="FF000000"/>
        <rFont val="ＭＳ Ｐゴシック"/>
        <family val="2"/>
        <charset val="128"/>
      </rPr>
      <t>をそのまま印刷し、ご利用ください</t>
    </r>
    <rPh sb="2" eb="4">
      <t>テガ</t>
    </rPh>
    <rPh sb="6" eb="8">
      <t>バアイ</t>
    </rPh>
    <rPh sb="21" eb="23">
      <t>インサツ</t>
    </rPh>
    <rPh sb="26" eb="28">
      <t>リヨウ</t>
    </rPh>
    <phoneticPr fontId="2"/>
  </si>
  <si>
    <t>　※ご不明な場合はブランクのままご提出ください</t>
    <rPh sb="3" eb="5">
      <t>フメイ</t>
    </rPh>
    <rPh sb="6" eb="8">
      <t>バアイ</t>
    </rPh>
    <rPh sb="17" eb="19">
      <t>テイシュツ</t>
    </rPh>
    <phoneticPr fontId="2"/>
  </si>
  <si>
    <t>５．　届出をご提出の際、事業主印は不要です</t>
    <phoneticPr fontId="2"/>
  </si>
  <si>
    <r>
      <t>４．　取得の場合、１人目～４人目を印刷する場合は印刷ページ指定</t>
    </r>
    <r>
      <rPr>
        <b/>
        <sz val="12"/>
        <color rgb="FF000000"/>
        <rFont val="ＭＳ Ｐゴシック"/>
        <family val="3"/>
        <charset val="128"/>
      </rPr>
      <t>１</t>
    </r>
    <r>
      <rPr>
        <sz val="12"/>
        <color rgb="FF000000"/>
        <rFont val="ＭＳ Ｐゴシック"/>
        <family val="3"/>
        <charset val="128"/>
      </rPr>
      <t>を入力し、印刷してください</t>
    </r>
    <rPh sb="3" eb="5">
      <t>シュトク</t>
    </rPh>
    <rPh sb="6" eb="8">
      <t>バアイ</t>
    </rPh>
    <rPh sb="10" eb="11">
      <t>ニン</t>
    </rPh>
    <rPh sb="11" eb="12">
      <t>メ</t>
    </rPh>
    <rPh sb="14" eb="15">
      <t>ニン</t>
    </rPh>
    <rPh sb="15" eb="16">
      <t>メ</t>
    </rPh>
    <rPh sb="17" eb="19">
      <t>インサツ</t>
    </rPh>
    <rPh sb="21" eb="23">
      <t>バアイ</t>
    </rPh>
    <rPh sb="24" eb="26">
      <t>インサツ</t>
    </rPh>
    <rPh sb="29" eb="31">
      <t>シテイ</t>
    </rPh>
    <rPh sb="33" eb="35">
      <t>ニュウリョク</t>
    </rPh>
    <rPh sb="37" eb="39">
      <t>インサツ</t>
    </rPh>
    <phoneticPr fontId="2"/>
  </si>
  <si>
    <t>１人目～４人目　：　１</t>
    <rPh sb="1" eb="2">
      <t>ニン</t>
    </rPh>
    <rPh sb="2" eb="3">
      <t>メ</t>
    </rPh>
    <rPh sb="5" eb="6">
      <t>ニン</t>
    </rPh>
    <rPh sb="6" eb="7">
      <t>メ</t>
    </rPh>
    <phoneticPr fontId="2"/>
  </si>
  <si>
    <t>５人目～８人目　：　２</t>
    <rPh sb="1" eb="2">
      <t>ニン</t>
    </rPh>
    <rPh sb="2" eb="3">
      <t>メ</t>
    </rPh>
    <rPh sb="5" eb="6">
      <t>ニン</t>
    </rPh>
    <rPh sb="6" eb="7">
      <t>メ</t>
    </rPh>
    <phoneticPr fontId="2"/>
  </si>
  <si>
    <t>９人目～１２人目：　３</t>
    <rPh sb="1" eb="2">
      <t>ニン</t>
    </rPh>
    <rPh sb="2" eb="3">
      <t>メ</t>
    </rPh>
    <rPh sb="6" eb="7">
      <t>ニン</t>
    </rPh>
    <rPh sb="7" eb="8">
      <t>メ</t>
    </rPh>
    <phoneticPr fontId="2"/>
  </si>
  <si>
    <t>　　　　　  ①　　  　②　　　　③</t>
    <phoneticPr fontId="2"/>
  </si>
  <si>
    <t>令和</t>
    <rPh sb="0" eb="1">
      <t>レイ</t>
    </rPh>
    <rPh sb="1" eb="2">
      <t>ワ</t>
    </rPh>
    <phoneticPr fontId="52"/>
  </si>
  <si>
    <t>年</t>
    <rPh sb="0" eb="1">
      <t>ネン</t>
    </rPh>
    <phoneticPr fontId="52"/>
  </si>
  <si>
    <t>月</t>
    <rPh sb="0" eb="1">
      <t>ツキ</t>
    </rPh>
    <phoneticPr fontId="52"/>
  </si>
  <si>
    <t>日提出</t>
    <rPh sb="0" eb="1">
      <t>ヒ</t>
    </rPh>
    <rPh sb="1" eb="3">
      <t>テイシュツ</t>
    </rPh>
    <phoneticPr fontId="5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</si>
</sst>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"/>
    <numFmt numFmtId="177" formatCode="0000"/>
    <numFmt numFmtId="178" formatCode="0_);[Red]\(0\)"/>
    <numFmt numFmtId="179" formatCode="000000"/>
    <numFmt numFmtId="180" formatCode="0_ "/>
    <numFmt numFmtId="181" formatCode="0000\-000000"/>
    <numFmt numFmtId="182" formatCode="00&quot;/&quot;00&quot;/&quot;00"/>
  </numFmts>
  <fonts count="5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4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2"/>
      <color rgb="FF0FC878"/>
      <name val="ＭＳ Ｐゴシック"/>
      <family val="3"/>
      <charset val="128"/>
    </font>
    <font>
      <b/>
      <sz val="48"/>
      <color theme="0"/>
      <name val="ＭＳ Ｐゴシック"/>
      <family val="3"/>
      <charset val="128"/>
    </font>
    <font>
      <b/>
      <sz val="18"/>
      <color rgb="FF0FC87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rgb="FF0FC878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6"/>
      <color rgb="FF0FC878"/>
      <name val="ＭＳ Ｐゴシック"/>
      <family val="3"/>
      <charset val="128"/>
    </font>
    <font>
      <b/>
      <sz val="16"/>
      <color rgb="FF0FC878"/>
      <name val="ＭＳ Ｐゴシック"/>
      <family val="3"/>
      <charset val="128"/>
    </font>
    <font>
      <b/>
      <sz val="11"/>
      <color theme="9" tint="-0.249977111117893"/>
      <name val="ＭＳ Ｐゴシック"/>
      <family val="3"/>
      <charset val="128"/>
    </font>
    <font>
      <b/>
      <sz val="28"/>
      <color rgb="FF0FC878"/>
      <name val="ＭＳ Ｐゴシック"/>
      <family val="3"/>
      <charset val="128"/>
    </font>
    <font>
      <b/>
      <sz val="11"/>
      <color rgb="FF0FC878"/>
      <name val="ＭＳ Ｐゴシック"/>
      <family val="3"/>
      <charset val="128"/>
    </font>
    <font>
      <sz val="18"/>
      <color rgb="FF0FC87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5"/>
      <color rgb="FF0FC878"/>
      <name val="ＭＳ Ｐゴシック"/>
      <family val="3"/>
      <charset val="128"/>
    </font>
    <font>
      <sz val="7"/>
      <color rgb="FF0FC878"/>
      <name val="ＭＳ Ｐゴシック"/>
      <family val="3"/>
      <charset val="128"/>
    </font>
    <font>
      <sz val="14"/>
      <color rgb="FF0FC878"/>
      <name val="ＭＳ Ｐゴシック"/>
      <family val="3"/>
      <charset val="128"/>
    </font>
    <font>
      <sz val="6"/>
      <color rgb="FF0FC878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30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color rgb="FF0FC87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rgb="FF0FC878"/>
      <name val="ＭＳ Ｐゴシック"/>
      <family val="3"/>
      <charset val="128"/>
    </font>
    <font>
      <sz val="20"/>
      <color rgb="FF0FC878"/>
      <name val="ＭＳ Ｐゴシック"/>
      <family val="3"/>
      <charset val="128"/>
    </font>
    <font>
      <b/>
      <sz val="24"/>
      <color rgb="FF33CC33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24"/>
      <color rgb="FF0FC878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color theme="1"/>
      <name val="ＭＳ Ｐゴシック"/>
      <family val="2"/>
      <charset val="128"/>
    </font>
    <font>
      <sz val="11"/>
      <name val="游ゴシック"/>
      <family val="3"/>
      <charset val="128"/>
      <scheme val="minor"/>
    </font>
    <font>
      <b/>
      <sz val="6"/>
      <color rgb="FF0FC87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0FC87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 style="thin">
        <color rgb="FF0FC878"/>
      </left>
      <right/>
      <top style="thin">
        <color rgb="FF0FC878"/>
      </top>
      <bottom style="thin">
        <color rgb="FF0FC878"/>
      </bottom>
      <diagonal/>
    </border>
    <border>
      <left/>
      <right/>
      <top style="thin">
        <color rgb="FF0FC878"/>
      </top>
      <bottom style="thin">
        <color rgb="FF0FC878"/>
      </bottom>
      <diagonal/>
    </border>
    <border>
      <left/>
      <right style="thin">
        <color rgb="FF0FC878"/>
      </right>
      <top style="thin">
        <color rgb="FF0FC878"/>
      </top>
      <bottom style="thin">
        <color rgb="FF0FC878"/>
      </bottom>
      <diagonal/>
    </border>
    <border>
      <left style="thin">
        <color rgb="FF0FC878"/>
      </left>
      <right/>
      <top style="thin">
        <color rgb="FF0FC878"/>
      </top>
      <bottom/>
      <diagonal/>
    </border>
    <border>
      <left/>
      <right/>
      <top style="thin">
        <color rgb="FF0FC878"/>
      </top>
      <bottom/>
      <diagonal/>
    </border>
    <border>
      <left/>
      <right style="thin">
        <color rgb="FF0FC878"/>
      </right>
      <top style="thin">
        <color rgb="FF0FC878"/>
      </top>
      <bottom/>
      <diagonal/>
    </border>
    <border>
      <left style="thick">
        <color rgb="FF0FC878"/>
      </left>
      <right style="dashed">
        <color rgb="FF0FC878"/>
      </right>
      <top style="thick">
        <color rgb="FF0FC878"/>
      </top>
      <bottom style="thin">
        <color rgb="FF0FC878"/>
      </bottom>
      <diagonal/>
    </border>
    <border>
      <left style="dashed">
        <color rgb="FF0FC878"/>
      </left>
      <right style="dashed">
        <color rgb="FF0FC878"/>
      </right>
      <top style="thick">
        <color rgb="FF0FC878"/>
      </top>
      <bottom style="thin">
        <color rgb="FF0FC878"/>
      </bottom>
      <diagonal/>
    </border>
    <border>
      <left style="dashed">
        <color rgb="FF0FC878"/>
      </left>
      <right style="thick">
        <color rgb="FF0FC878"/>
      </right>
      <top style="thick">
        <color rgb="FF0FC878"/>
      </top>
      <bottom style="thin">
        <color rgb="FF0FC878"/>
      </bottom>
      <diagonal/>
    </border>
    <border>
      <left style="thin">
        <color rgb="FF0FC878"/>
      </left>
      <right/>
      <top/>
      <bottom/>
      <diagonal/>
    </border>
    <border>
      <left/>
      <right style="thin">
        <color rgb="FF0FC878"/>
      </right>
      <top/>
      <bottom/>
      <diagonal/>
    </border>
    <border>
      <left style="thick">
        <color rgb="FF0FC878"/>
      </left>
      <right style="dashed">
        <color rgb="FF0FC878"/>
      </right>
      <top style="thin">
        <color rgb="FF0FC878"/>
      </top>
      <bottom style="thin">
        <color rgb="FF0FC878"/>
      </bottom>
      <diagonal/>
    </border>
    <border>
      <left style="dashed">
        <color rgb="FF0FC878"/>
      </left>
      <right style="dashed">
        <color rgb="FF0FC878"/>
      </right>
      <top style="thin">
        <color rgb="FF0FC878"/>
      </top>
      <bottom style="thin">
        <color rgb="FF0FC878"/>
      </bottom>
      <diagonal/>
    </border>
    <border>
      <left style="dashed">
        <color rgb="FF0FC878"/>
      </left>
      <right style="thick">
        <color rgb="FF0FC878"/>
      </right>
      <top style="thin">
        <color rgb="FF0FC878"/>
      </top>
      <bottom style="thin">
        <color rgb="FF0FC878"/>
      </bottom>
      <diagonal/>
    </border>
    <border>
      <left style="thin">
        <color rgb="FF0FC878"/>
      </left>
      <right/>
      <top/>
      <bottom style="thick">
        <color rgb="FF0FC878"/>
      </bottom>
      <diagonal/>
    </border>
    <border>
      <left/>
      <right/>
      <top/>
      <bottom style="thick">
        <color rgb="FF0FC878"/>
      </bottom>
      <diagonal/>
    </border>
    <border>
      <left/>
      <right style="thin">
        <color rgb="FF0FC878"/>
      </right>
      <top/>
      <bottom style="thick">
        <color rgb="FF0FC878"/>
      </bottom>
      <diagonal/>
    </border>
    <border>
      <left style="thick">
        <color rgb="FF0FC878"/>
      </left>
      <right style="dashed">
        <color rgb="FF0FC878"/>
      </right>
      <top style="thin">
        <color rgb="FF0FC878"/>
      </top>
      <bottom style="thick">
        <color rgb="FF0FC878"/>
      </bottom>
      <diagonal/>
    </border>
    <border>
      <left style="dashed">
        <color rgb="FF0FC878"/>
      </left>
      <right style="dashed">
        <color rgb="FF0FC878"/>
      </right>
      <top style="thin">
        <color rgb="FF0FC878"/>
      </top>
      <bottom style="thick">
        <color rgb="FF0FC878"/>
      </bottom>
      <diagonal/>
    </border>
    <border>
      <left style="dashed">
        <color rgb="FF0FC878"/>
      </left>
      <right style="thick">
        <color rgb="FF0FC878"/>
      </right>
      <top style="thin">
        <color rgb="FF0FC878"/>
      </top>
      <bottom style="thick">
        <color rgb="FF0FC878"/>
      </bottom>
      <diagonal/>
    </border>
    <border>
      <left style="thick">
        <color rgb="FF0FC878"/>
      </left>
      <right/>
      <top style="thick">
        <color rgb="FF0FC878"/>
      </top>
      <bottom style="thin">
        <color rgb="FF0FC878"/>
      </bottom>
      <diagonal/>
    </border>
    <border>
      <left/>
      <right/>
      <top style="thick">
        <color rgb="FF0FC878"/>
      </top>
      <bottom style="thin">
        <color rgb="FF0FC878"/>
      </bottom>
      <diagonal/>
    </border>
    <border>
      <left style="thin">
        <color rgb="FF0FC878"/>
      </left>
      <right style="thin">
        <color rgb="FF0FC878"/>
      </right>
      <top style="thick">
        <color rgb="FF0FC878"/>
      </top>
      <bottom/>
      <diagonal/>
    </border>
    <border>
      <left style="thin">
        <color rgb="FF0FC878"/>
      </left>
      <right style="thick">
        <color rgb="FF0FC878"/>
      </right>
      <top style="thick">
        <color rgb="FF0FC878"/>
      </top>
      <bottom/>
      <diagonal/>
    </border>
    <border>
      <left style="thick">
        <color rgb="FF0FC878"/>
      </left>
      <right/>
      <top/>
      <bottom/>
      <diagonal/>
    </border>
    <border>
      <left style="thick">
        <color rgb="FF0FC878"/>
      </left>
      <right/>
      <top style="thin">
        <color rgb="FF0FC878"/>
      </top>
      <bottom style="thin">
        <color rgb="FF0FC878"/>
      </bottom>
      <diagonal/>
    </border>
    <border>
      <left style="thin">
        <color rgb="FF0FC878"/>
      </left>
      <right style="thin">
        <color rgb="FF0FC878"/>
      </right>
      <top/>
      <bottom/>
      <diagonal/>
    </border>
    <border>
      <left style="thin">
        <color rgb="FF0FC878"/>
      </left>
      <right style="thick">
        <color rgb="FF0FC878"/>
      </right>
      <top/>
      <bottom/>
      <diagonal/>
    </border>
    <border>
      <left style="thin">
        <color rgb="FF0FC878"/>
      </left>
      <right style="thin">
        <color rgb="FF0FC878"/>
      </right>
      <top/>
      <bottom style="thin">
        <color rgb="FF0FC878"/>
      </bottom>
      <diagonal/>
    </border>
    <border>
      <left style="thin">
        <color rgb="FF0FC878"/>
      </left>
      <right style="thick">
        <color rgb="FF0FC878"/>
      </right>
      <top/>
      <bottom style="thin">
        <color rgb="FF0FC878"/>
      </bottom>
      <diagonal/>
    </border>
    <border>
      <left style="thick">
        <color rgb="FF0FC878"/>
      </left>
      <right/>
      <top/>
      <bottom style="thick">
        <color rgb="FF0FC878"/>
      </bottom>
      <diagonal/>
    </border>
    <border>
      <left style="thin">
        <color rgb="FF0FC878"/>
      </left>
      <right style="thin">
        <color rgb="FF0FC878"/>
      </right>
      <top style="thin">
        <color rgb="FF0FC878"/>
      </top>
      <bottom/>
      <diagonal/>
    </border>
    <border>
      <left/>
      <right style="thin">
        <color rgb="FF0FC878"/>
      </right>
      <top/>
      <bottom style="thin">
        <color rgb="FF0FC878"/>
      </bottom>
      <diagonal/>
    </border>
    <border>
      <left style="thick">
        <color rgb="FF0FC878"/>
      </left>
      <right style="thin">
        <color rgb="FF0FC878"/>
      </right>
      <top style="thin">
        <color rgb="FF0FC878"/>
      </top>
      <bottom/>
      <diagonal/>
    </border>
    <border>
      <left/>
      <right style="thick">
        <color rgb="FF0FC878"/>
      </right>
      <top style="thin">
        <color rgb="FF0FC878"/>
      </top>
      <bottom/>
      <diagonal/>
    </border>
    <border>
      <left style="thick">
        <color rgb="FF0FC878"/>
      </left>
      <right style="thin">
        <color rgb="FF0FC878"/>
      </right>
      <top/>
      <bottom/>
      <diagonal/>
    </border>
    <border>
      <left/>
      <right style="thick">
        <color rgb="FF0FC878"/>
      </right>
      <top/>
      <bottom/>
      <diagonal/>
    </border>
    <border>
      <left style="thick">
        <color rgb="FF0FC878"/>
      </left>
      <right style="thin">
        <color rgb="FF0FC878"/>
      </right>
      <top/>
      <bottom style="thick">
        <color rgb="FF0FC878"/>
      </bottom>
      <diagonal/>
    </border>
    <border>
      <left style="thin">
        <color rgb="FF0FC878"/>
      </left>
      <right style="thin">
        <color rgb="FF0FC878"/>
      </right>
      <top/>
      <bottom style="thick">
        <color rgb="FF0FC878"/>
      </bottom>
      <diagonal/>
    </border>
    <border>
      <left/>
      <right style="thick">
        <color rgb="FF0FC878"/>
      </right>
      <top/>
      <bottom style="thick">
        <color rgb="FF0FC878"/>
      </bottom>
      <diagonal/>
    </border>
    <border>
      <left style="thick">
        <color rgb="FF0FC878"/>
      </left>
      <right/>
      <top style="thick">
        <color rgb="FF0FC878"/>
      </top>
      <bottom/>
      <diagonal/>
    </border>
    <border>
      <left/>
      <right/>
      <top style="thick">
        <color rgb="FF0FC878"/>
      </top>
      <bottom/>
      <diagonal/>
    </border>
    <border>
      <left/>
      <right style="thin">
        <color rgb="FF0FC878"/>
      </right>
      <top style="thick">
        <color rgb="FF0FC878"/>
      </top>
      <bottom/>
      <diagonal/>
    </border>
    <border>
      <left style="thin">
        <color rgb="FF0FC878"/>
      </left>
      <right/>
      <top style="thick">
        <color rgb="FF0FC878"/>
      </top>
      <bottom/>
      <diagonal/>
    </border>
    <border>
      <left/>
      <right style="thick">
        <color rgb="FF0FC878"/>
      </right>
      <top style="thick">
        <color rgb="FF0FC878"/>
      </top>
      <bottom/>
      <diagonal/>
    </border>
    <border>
      <left style="thin">
        <color rgb="FF0FC878"/>
      </left>
      <right style="dashed">
        <color rgb="FF0FC878"/>
      </right>
      <top/>
      <bottom/>
      <diagonal/>
    </border>
    <border>
      <left style="dashed">
        <color rgb="FF0FC878"/>
      </left>
      <right style="dashed">
        <color rgb="FF0FC878"/>
      </right>
      <top/>
      <bottom/>
      <diagonal/>
    </border>
    <border>
      <left style="dashed">
        <color rgb="FF0FC878"/>
      </left>
      <right style="thin">
        <color rgb="FF0FC878"/>
      </right>
      <top/>
      <bottom/>
      <diagonal/>
    </border>
    <border>
      <left style="dashed">
        <color rgb="FF0FC878"/>
      </left>
      <right style="thick">
        <color rgb="FF0FC878"/>
      </right>
      <top/>
      <bottom/>
      <diagonal/>
    </border>
    <border>
      <left style="thick">
        <color rgb="FF0FC878"/>
      </left>
      <right/>
      <top/>
      <bottom style="dashed">
        <color rgb="FF0FC878"/>
      </bottom>
      <diagonal/>
    </border>
    <border>
      <left/>
      <right/>
      <top/>
      <bottom style="dashed">
        <color rgb="FF0FC878"/>
      </bottom>
      <diagonal/>
    </border>
    <border>
      <left/>
      <right style="thin">
        <color rgb="FF0FC878"/>
      </right>
      <top/>
      <bottom style="dashed">
        <color rgb="FF0FC878"/>
      </bottom>
      <diagonal/>
    </border>
    <border>
      <left style="thin">
        <color rgb="FF0FC878"/>
      </left>
      <right/>
      <top/>
      <bottom style="dashed">
        <color rgb="FF0FC878"/>
      </bottom>
      <diagonal/>
    </border>
    <border>
      <left/>
      <right style="thick">
        <color rgb="FF0FC878"/>
      </right>
      <top/>
      <bottom style="dashed">
        <color rgb="FF0FC878"/>
      </bottom>
      <diagonal/>
    </border>
    <border>
      <left style="thick">
        <color rgb="FF0FC878"/>
      </left>
      <right/>
      <top style="dashed">
        <color rgb="FF0FC878"/>
      </top>
      <bottom/>
      <diagonal/>
    </border>
    <border>
      <left/>
      <right/>
      <top style="dashed">
        <color rgb="FF0FC878"/>
      </top>
      <bottom/>
      <diagonal/>
    </border>
    <border>
      <left/>
      <right style="thin">
        <color rgb="FF0FC878"/>
      </right>
      <top style="dashed">
        <color rgb="FF0FC878"/>
      </top>
      <bottom/>
      <diagonal/>
    </border>
    <border>
      <left/>
      <right style="thick">
        <color rgb="FF0FC878"/>
      </right>
      <top style="dashed">
        <color rgb="FF0FC878"/>
      </top>
      <bottom/>
      <diagonal/>
    </border>
    <border>
      <left style="thin">
        <color rgb="FF0FC878"/>
      </left>
      <right style="thick">
        <color rgb="FF0FC878"/>
      </right>
      <top/>
      <bottom style="thick">
        <color rgb="FF0FC878"/>
      </bottom>
      <diagonal/>
    </border>
    <border>
      <left style="thin">
        <color rgb="FF0FC878"/>
      </left>
      <right style="dashed">
        <color rgb="FF0FC878"/>
      </right>
      <top/>
      <bottom style="thick">
        <color rgb="FF0FC878"/>
      </bottom>
      <diagonal/>
    </border>
    <border>
      <left style="dashed">
        <color rgb="FF0FC878"/>
      </left>
      <right style="dashed">
        <color rgb="FF0FC878"/>
      </right>
      <top/>
      <bottom style="thick">
        <color rgb="FF0FC878"/>
      </bottom>
      <diagonal/>
    </border>
    <border>
      <left style="dashed">
        <color rgb="FF0FC878"/>
      </left>
      <right style="thin">
        <color rgb="FF0FC878"/>
      </right>
      <top/>
      <bottom style="thick">
        <color rgb="FF0FC878"/>
      </bottom>
      <diagonal/>
    </border>
    <border>
      <left style="dashed">
        <color rgb="FF0FC878"/>
      </left>
      <right style="thick">
        <color rgb="FF0FC878"/>
      </right>
      <top/>
      <bottom style="thick">
        <color rgb="FF0FC878"/>
      </bottom>
      <diagonal/>
    </border>
    <border>
      <left style="thick">
        <color rgb="FF0FC878"/>
      </left>
      <right style="thin">
        <color rgb="FF0FC878"/>
      </right>
      <top style="thick">
        <color rgb="FF0FC878"/>
      </top>
      <bottom/>
      <diagonal/>
    </border>
    <border>
      <left style="thin">
        <color rgb="FF0FC878"/>
      </left>
      <right style="dashed">
        <color rgb="FF0FC878"/>
      </right>
      <top style="thick">
        <color rgb="FF0FC878"/>
      </top>
      <bottom/>
      <diagonal/>
    </border>
    <border>
      <left style="dashed">
        <color rgb="FF0FC878"/>
      </left>
      <right style="dashed">
        <color rgb="FF0FC878"/>
      </right>
      <top style="thick">
        <color rgb="FF0FC878"/>
      </top>
      <bottom/>
      <diagonal/>
    </border>
    <border>
      <left style="dashed">
        <color rgb="FF0FC878"/>
      </left>
      <right style="thin">
        <color rgb="FF0FC878"/>
      </right>
      <top style="thick">
        <color rgb="FF0FC878"/>
      </top>
      <bottom/>
      <diagonal/>
    </border>
    <border>
      <left style="dashed">
        <color rgb="FF0FC878"/>
      </left>
      <right/>
      <top style="thick">
        <color rgb="FF0FC878"/>
      </top>
      <bottom/>
      <diagonal/>
    </border>
    <border>
      <left style="thick">
        <color rgb="FF0FC878"/>
      </left>
      <right style="dashed">
        <color rgb="FF0FC878"/>
      </right>
      <top style="thick">
        <color rgb="FF0FC878"/>
      </top>
      <bottom/>
      <diagonal/>
    </border>
    <border>
      <left/>
      <right style="dashed">
        <color rgb="FF0FC878"/>
      </right>
      <top style="thick">
        <color rgb="FF0FC878"/>
      </top>
      <bottom/>
      <diagonal/>
    </border>
    <border>
      <left style="dashed">
        <color rgb="FF0FC878"/>
      </left>
      <right style="thick">
        <color rgb="FF0FC878"/>
      </right>
      <top style="thick">
        <color rgb="FF0FC878"/>
      </top>
      <bottom/>
      <diagonal/>
    </border>
    <border>
      <left style="dashed">
        <color rgb="FF0FC878"/>
      </left>
      <right/>
      <top/>
      <bottom/>
      <diagonal/>
    </border>
    <border>
      <left style="thick">
        <color rgb="FF0FC878"/>
      </left>
      <right style="dashed">
        <color rgb="FF0FC878"/>
      </right>
      <top/>
      <bottom/>
      <diagonal/>
    </border>
    <border>
      <left/>
      <right style="dashed">
        <color rgb="FF0FC878"/>
      </right>
      <top/>
      <bottom/>
      <diagonal/>
    </border>
    <border>
      <left style="dashed">
        <color rgb="FF0FC878"/>
      </left>
      <right/>
      <top/>
      <bottom style="thick">
        <color rgb="FF0FC878"/>
      </bottom>
      <diagonal/>
    </border>
    <border>
      <left style="thick">
        <color rgb="FF0FC878"/>
      </left>
      <right style="dashed">
        <color rgb="FF0FC878"/>
      </right>
      <top/>
      <bottom style="thick">
        <color rgb="FF0FC878"/>
      </bottom>
      <diagonal/>
    </border>
    <border>
      <left/>
      <right style="dashed">
        <color rgb="FF0FC878"/>
      </right>
      <top/>
      <bottom style="thick">
        <color rgb="FF0FC878"/>
      </bottom>
      <diagonal/>
    </border>
    <border>
      <left style="thin">
        <color rgb="FF0FC878"/>
      </left>
      <right/>
      <top/>
      <bottom style="thin">
        <color rgb="FF0FC878"/>
      </bottom>
      <diagonal/>
    </border>
    <border>
      <left/>
      <right/>
      <top/>
      <bottom style="thin">
        <color rgb="FF0FC87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B050"/>
      </bottom>
      <diagonal/>
    </border>
  </borders>
  <cellStyleXfs count="1">
    <xf numFmtId="0" fontId="0" fillId="0" borderId="0">
      <alignment vertical="center"/>
    </xf>
  </cellStyleXfs>
  <cellXfs count="550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25" xfId="0" applyFont="1" applyBorder="1">
      <alignment vertical="center"/>
    </xf>
    <xf numFmtId="0" fontId="17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1" xfId="0" applyFont="1" applyBorder="1">
      <alignment vertical="center"/>
    </xf>
    <xf numFmtId="0" fontId="17" fillId="0" borderId="16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" fillId="0" borderId="25" xfId="0" applyFont="1" applyBorder="1">
      <alignment vertical="center"/>
    </xf>
    <xf numFmtId="0" fontId="18" fillId="0" borderId="0" xfId="0" applyFont="1" applyBorder="1">
      <alignment vertical="center"/>
    </xf>
    <xf numFmtId="0" fontId="1" fillId="0" borderId="31" xfId="0" applyFont="1" applyBorder="1">
      <alignment vertical="center"/>
    </xf>
    <xf numFmtId="0" fontId="18" fillId="0" borderId="16" xfId="0" applyFont="1" applyBorder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4" borderId="81" xfId="0" applyNumberFormat="1" applyFill="1" applyBorder="1" applyAlignment="1">
      <alignment vertical="center"/>
    </xf>
    <xf numFmtId="49" fontId="0" fillId="4" borderId="82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85" xfId="0" applyNumberFormat="1" applyBorder="1" applyAlignment="1">
      <alignment vertical="center"/>
    </xf>
    <xf numFmtId="49" fontId="0" fillId="4" borderId="81" xfId="0" applyNumberFormat="1" applyFill="1" applyBorder="1" applyAlignment="1">
      <alignment horizontal="left" vertical="center"/>
    </xf>
    <xf numFmtId="49" fontId="0" fillId="0" borderId="86" xfId="0" applyNumberFormat="1" applyBorder="1" applyAlignment="1">
      <alignment horizontal="left" vertical="center" indent="1"/>
    </xf>
    <xf numFmtId="49" fontId="0" fillId="0" borderId="84" xfId="0" applyNumberFormat="1" applyBorder="1" applyAlignment="1">
      <alignment horizontal="left" vertical="center" indent="1"/>
    </xf>
    <xf numFmtId="49" fontId="0" fillId="0" borderId="81" xfId="0" applyNumberFormat="1" applyFill="1" applyBorder="1" applyAlignment="1">
      <alignment horizontal="left" vertical="center" indent="1"/>
    </xf>
    <xf numFmtId="49" fontId="0" fillId="0" borderId="81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3" borderId="88" xfId="0" applyFill="1" applyBorder="1" applyAlignment="1" applyProtection="1">
      <alignment horizontal="center" vertical="center"/>
      <protection locked="0"/>
    </xf>
    <xf numFmtId="0" fontId="0" fillId="3" borderId="88" xfId="0" applyFill="1" applyBorder="1" applyProtection="1">
      <alignment vertical="center"/>
      <protection locked="0"/>
    </xf>
    <xf numFmtId="0" fontId="0" fillId="3" borderId="88" xfId="0" applyFill="1" applyBorder="1" applyAlignment="1" applyProtection="1">
      <alignment horizontal="left" vertical="center" indent="1"/>
      <protection locked="0"/>
    </xf>
    <xf numFmtId="0" fontId="0" fillId="3" borderId="89" xfId="0" applyFill="1" applyBorder="1" applyProtection="1">
      <alignment vertical="center"/>
      <protection locked="0"/>
    </xf>
    <xf numFmtId="0" fontId="0" fillId="3" borderId="89" xfId="0" applyFill="1" applyBorder="1" applyAlignment="1" applyProtection="1">
      <alignment horizontal="center" vertical="center"/>
      <protection locked="0"/>
    </xf>
    <xf numFmtId="0" fontId="0" fillId="3" borderId="89" xfId="0" applyFill="1" applyBorder="1" applyAlignment="1" applyProtection="1">
      <alignment horizontal="left" vertical="center" indent="1"/>
      <protection locked="0"/>
    </xf>
    <xf numFmtId="0" fontId="0" fillId="7" borderId="92" xfId="0" applyFill="1" applyBorder="1" applyAlignment="1">
      <alignment horizontal="center" vertical="center"/>
    </xf>
    <xf numFmtId="0" fontId="0" fillId="7" borderId="92" xfId="0" applyFill="1" applyBorder="1" applyAlignment="1">
      <alignment horizontal="left" vertical="center" indent="1"/>
    </xf>
    <xf numFmtId="181" fontId="0" fillId="3" borderId="88" xfId="0" applyNumberFormat="1" applyFill="1" applyBorder="1" applyAlignment="1" applyProtection="1">
      <alignment horizontal="center" vertical="center"/>
      <protection locked="0"/>
    </xf>
    <xf numFmtId="181" fontId="0" fillId="3" borderId="89" xfId="0" applyNumberFormat="1" applyFill="1" applyBorder="1" applyAlignment="1" applyProtection="1">
      <alignment horizontal="center" vertical="center"/>
      <protection locked="0"/>
    </xf>
    <xf numFmtId="0" fontId="0" fillId="6" borderId="90" xfId="0" applyFill="1" applyBorder="1" applyAlignment="1">
      <alignment vertical="center" wrapText="1"/>
    </xf>
    <xf numFmtId="0" fontId="0" fillId="8" borderId="80" xfId="0" applyFill="1" applyBorder="1">
      <alignment vertical="center"/>
    </xf>
    <xf numFmtId="0" fontId="0" fillId="0" borderId="80" xfId="0" applyBorder="1">
      <alignment vertical="center"/>
    </xf>
    <xf numFmtId="0" fontId="0" fillId="6" borderId="90" xfId="0" applyFill="1" applyBorder="1" applyAlignment="1">
      <alignment vertical="center" wrapText="1" shrinkToFit="1"/>
    </xf>
    <xf numFmtId="0" fontId="0" fillId="6" borderId="87" xfId="0" applyFill="1" applyBorder="1" applyAlignment="1">
      <alignment vertical="center" wrapText="1"/>
    </xf>
    <xf numFmtId="0" fontId="0" fillId="6" borderId="98" xfId="0" applyFill="1" applyBorder="1" applyAlignment="1">
      <alignment horizontal="right" vertical="center" shrinkToFit="1"/>
    </xf>
    <xf numFmtId="0" fontId="0" fillId="6" borderId="99" xfId="0" applyFill="1" applyBorder="1" applyAlignment="1">
      <alignment horizontal="right" vertical="center" shrinkToFit="1"/>
    </xf>
    <xf numFmtId="0" fontId="0" fillId="6" borderId="94" xfId="0" applyFill="1" applyBorder="1" applyAlignment="1">
      <alignment horizontal="center" vertical="center" shrinkToFit="1"/>
    </xf>
    <xf numFmtId="0" fontId="0" fillId="6" borderId="102" xfId="0" applyFill="1" applyBorder="1" applyAlignment="1">
      <alignment horizontal="center" vertical="center" wrapText="1" shrinkToFit="1"/>
    </xf>
    <xf numFmtId="0" fontId="0" fillId="6" borderId="94" xfId="0" applyFill="1" applyBorder="1" applyAlignment="1">
      <alignment horizontal="center" vertical="center" wrapText="1" shrinkToFit="1"/>
    </xf>
    <xf numFmtId="0" fontId="0" fillId="3" borderId="106" xfId="0" applyFill="1" applyBorder="1" applyAlignment="1" applyProtection="1">
      <alignment horizontal="left" vertical="center" indent="1"/>
      <protection locked="0"/>
    </xf>
    <xf numFmtId="0" fontId="0" fillId="3" borderId="107" xfId="0" applyFill="1" applyBorder="1" applyAlignment="1" applyProtection="1">
      <alignment horizontal="left" vertical="center" indent="1"/>
      <protection locked="0"/>
    </xf>
    <xf numFmtId="0" fontId="0" fillId="3" borderId="108" xfId="0" applyFill="1" applyBorder="1" applyAlignment="1" applyProtection="1">
      <alignment horizontal="left" vertical="center" indent="1"/>
      <protection locked="0"/>
    </xf>
    <xf numFmtId="0" fontId="0" fillId="3" borderId="109" xfId="0" applyFill="1" applyBorder="1" applyAlignment="1" applyProtection="1">
      <alignment horizontal="left" vertical="center" indent="1"/>
      <protection locked="0"/>
    </xf>
    <xf numFmtId="0" fontId="0" fillId="6" borderId="95" xfId="0" applyFill="1" applyBorder="1" applyAlignment="1">
      <alignment horizontal="center" vertical="center" wrapText="1"/>
    </xf>
    <xf numFmtId="0" fontId="0" fillId="3" borderId="96" xfId="0" applyFill="1" applyBorder="1" applyAlignment="1" applyProtection="1">
      <alignment horizontal="center" vertical="center"/>
      <protection locked="0"/>
    </xf>
    <xf numFmtId="0" fontId="0" fillId="3" borderId="106" xfId="0" applyFill="1" applyBorder="1" applyAlignment="1" applyProtection="1">
      <alignment vertical="center"/>
      <protection locked="0"/>
    </xf>
    <xf numFmtId="182" fontId="0" fillId="3" borderId="107" xfId="0" applyNumberFormat="1" applyFill="1" applyBorder="1" applyAlignment="1" applyProtection="1">
      <alignment vertical="center"/>
      <protection locked="0"/>
    </xf>
    <xf numFmtId="0" fontId="0" fillId="3" borderId="108" xfId="0" applyFill="1" applyBorder="1" applyAlignment="1" applyProtection="1">
      <alignment vertical="center"/>
      <protection locked="0"/>
    </xf>
    <xf numFmtId="182" fontId="0" fillId="3" borderId="109" xfId="0" applyNumberFormat="1" applyFill="1" applyBorder="1" applyAlignment="1" applyProtection="1">
      <alignment vertical="center"/>
      <protection locked="0"/>
    </xf>
    <xf numFmtId="0" fontId="1" fillId="5" borderId="88" xfId="0" applyFont="1" applyFill="1" applyBorder="1">
      <alignment vertical="center"/>
    </xf>
    <xf numFmtId="0" fontId="1" fillId="5" borderId="89" xfId="0" applyFont="1" applyFill="1" applyBorder="1">
      <alignment vertical="center"/>
    </xf>
    <xf numFmtId="0" fontId="0" fillId="3" borderId="97" xfId="0" applyFill="1" applyBorder="1" applyAlignment="1" applyProtection="1">
      <alignment horizontal="center" vertical="center"/>
      <protection locked="0"/>
    </xf>
    <xf numFmtId="0" fontId="0" fillId="6" borderId="100" xfId="0" applyFill="1" applyBorder="1" applyAlignment="1">
      <alignment horizontal="center" vertical="center" wrapText="1"/>
    </xf>
    <xf numFmtId="0" fontId="0" fillId="6" borderId="110" xfId="0" applyFill="1" applyBorder="1" applyAlignment="1">
      <alignment horizontal="center" vertical="center"/>
    </xf>
    <xf numFmtId="0" fontId="0" fillId="3" borderId="106" xfId="0" applyFill="1" applyBorder="1" applyAlignment="1" applyProtection="1">
      <alignment horizontal="center" vertical="center"/>
      <protection locked="0"/>
    </xf>
    <xf numFmtId="182" fontId="0" fillId="3" borderId="107" xfId="0" applyNumberFormat="1" applyFill="1" applyBorder="1" applyAlignment="1" applyProtection="1">
      <alignment horizontal="center" vertical="center"/>
      <protection locked="0"/>
    </xf>
    <xf numFmtId="0" fontId="0" fillId="3" borderId="108" xfId="0" applyFill="1" applyBorder="1" applyProtection="1">
      <alignment vertical="center"/>
      <protection locked="0"/>
    </xf>
    <xf numFmtId="182" fontId="0" fillId="3" borderId="109" xfId="0" applyNumberFormat="1" applyFill="1" applyBorder="1" applyProtection="1">
      <alignment vertical="center"/>
      <protection locked="0"/>
    </xf>
    <xf numFmtId="179" fontId="0" fillId="6" borderId="99" xfId="0" applyNumberFormat="1" applyFill="1" applyBorder="1" applyAlignment="1">
      <alignment horizontal="center" vertical="center"/>
    </xf>
    <xf numFmtId="0" fontId="1" fillId="5" borderId="111" xfId="0" applyFont="1" applyFill="1" applyBorder="1">
      <alignment vertical="center"/>
    </xf>
    <xf numFmtId="0" fontId="0" fillId="3" borderId="113" xfId="0" applyFill="1" applyBorder="1" applyAlignment="1" applyProtection="1">
      <alignment horizontal="left" vertical="center" indent="1"/>
      <protection locked="0"/>
    </xf>
    <xf numFmtId="0" fontId="0" fillId="3" borderId="114" xfId="0" applyFill="1" applyBorder="1" applyAlignment="1" applyProtection="1">
      <alignment horizontal="left" vertical="center" indent="1"/>
      <protection locked="0"/>
    </xf>
    <xf numFmtId="0" fontId="0" fillId="3" borderId="113" xfId="0" applyFill="1" applyBorder="1" applyAlignment="1" applyProtection="1">
      <alignment vertical="center"/>
      <protection locked="0"/>
    </xf>
    <xf numFmtId="182" fontId="0" fillId="3" borderId="114" xfId="0" applyNumberFormat="1" applyFill="1" applyBorder="1" applyAlignment="1" applyProtection="1">
      <alignment vertical="center"/>
      <protection locked="0"/>
    </xf>
    <xf numFmtId="0" fontId="0" fillId="3" borderId="111" xfId="0" applyFill="1" applyBorder="1" applyAlignment="1" applyProtection="1">
      <alignment horizontal="center" vertical="center"/>
      <protection locked="0"/>
    </xf>
    <xf numFmtId="0" fontId="0" fillId="3" borderId="113" xfId="0" applyFill="1" applyBorder="1" applyAlignment="1" applyProtection="1">
      <alignment horizontal="center" vertical="center"/>
      <protection locked="0"/>
    </xf>
    <xf numFmtId="182" fontId="0" fillId="3" borderId="114" xfId="0" applyNumberFormat="1" applyFill="1" applyBorder="1" applyAlignment="1" applyProtection="1">
      <alignment horizontal="center" vertical="center"/>
      <protection locked="0"/>
    </xf>
    <xf numFmtId="0" fontId="0" fillId="3" borderId="115" xfId="0" applyFill="1" applyBorder="1" applyAlignment="1" applyProtection="1">
      <alignment horizontal="center" vertical="center"/>
      <protection locked="0"/>
    </xf>
    <xf numFmtId="181" fontId="0" fillId="3" borderId="111" xfId="0" applyNumberFormat="1" applyFill="1" applyBorder="1" applyAlignment="1" applyProtection="1">
      <alignment horizontal="center" vertical="center"/>
      <protection locked="0"/>
    </xf>
    <xf numFmtId="0" fontId="0" fillId="3" borderId="111" xfId="0" applyFill="1" applyBorder="1" applyProtection="1">
      <alignment vertical="center"/>
      <protection locked="0"/>
    </xf>
    <xf numFmtId="0" fontId="0" fillId="3" borderId="111" xfId="0" applyFill="1" applyBorder="1" applyAlignment="1" applyProtection="1">
      <alignment horizontal="left" vertical="center" indent="1"/>
      <protection locked="0"/>
    </xf>
    <xf numFmtId="0" fontId="0" fillId="7" borderId="91" xfId="0" applyFill="1" applyBorder="1" applyAlignment="1">
      <alignment horizontal="left" vertical="center" indent="1"/>
    </xf>
    <xf numFmtId="0" fontId="0" fillId="7" borderId="93" xfId="0" applyFill="1" applyBorder="1" applyAlignment="1">
      <alignment horizontal="left" vertical="center" indent="1"/>
    </xf>
    <xf numFmtId="0" fontId="0" fillId="7" borderId="91" xfId="0" applyFill="1" applyBorder="1" applyAlignment="1">
      <alignment vertical="center"/>
    </xf>
    <xf numFmtId="179" fontId="0" fillId="7" borderId="93" xfId="0" applyNumberFormat="1" applyFill="1" applyBorder="1" applyAlignment="1">
      <alignment vertical="center"/>
    </xf>
    <xf numFmtId="0" fontId="0" fillId="7" borderId="91" xfId="0" applyFill="1" applyBorder="1" applyAlignment="1">
      <alignment horizontal="center" vertical="center"/>
    </xf>
    <xf numFmtId="179" fontId="0" fillId="7" borderId="93" xfId="0" applyNumberFormat="1" applyFill="1" applyBorder="1" applyAlignment="1">
      <alignment horizontal="center" vertical="center"/>
    </xf>
    <xf numFmtId="0" fontId="0" fillId="7" borderId="116" xfId="0" applyFill="1" applyBorder="1" applyAlignment="1">
      <alignment horizontal="center" vertical="center"/>
    </xf>
    <xf numFmtId="0" fontId="41" fillId="7" borderId="92" xfId="0" applyFont="1" applyFill="1" applyBorder="1" applyAlignment="1">
      <alignment horizontal="right" vertical="center" shrinkToFit="1"/>
    </xf>
    <xf numFmtId="0" fontId="0" fillId="6" borderId="94" xfId="0" applyFill="1" applyBorder="1" applyAlignment="1">
      <alignment horizontal="center" vertical="center"/>
    </xf>
    <xf numFmtId="0" fontId="1" fillId="5" borderId="94" xfId="0" applyFont="1" applyFill="1" applyBorder="1" applyAlignment="1">
      <alignment horizontal="center" vertical="center"/>
    </xf>
    <xf numFmtId="0" fontId="1" fillId="5" borderId="112" xfId="0" applyFont="1" applyFill="1" applyBorder="1" applyAlignment="1">
      <alignment horizontal="center" vertical="center"/>
    </xf>
    <xf numFmtId="0" fontId="1" fillId="5" borderId="92" xfId="0" applyFont="1" applyFill="1" applyBorder="1" applyAlignment="1">
      <alignment horizontal="center" vertical="center"/>
    </xf>
    <xf numFmtId="49" fontId="0" fillId="0" borderId="84" xfId="0" applyNumberFormat="1" applyFill="1" applyBorder="1" applyAlignment="1" applyProtection="1">
      <alignment horizontal="center" vertical="center"/>
    </xf>
    <xf numFmtId="49" fontId="0" fillId="0" borderId="80" xfId="0" applyNumberFormat="1" applyBorder="1" applyAlignment="1">
      <alignment horizontal="distributed" vertical="center"/>
    </xf>
    <xf numFmtId="49" fontId="0" fillId="4" borderId="80" xfId="0" applyNumberFormat="1" applyFill="1" applyBorder="1" applyAlignment="1">
      <alignment horizontal="distributed" vertical="center"/>
    </xf>
    <xf numFmtId="0" fontId="45" fillId="6" borderId="100" xfId="0" applyFont="1" applyFill="1" applyBorder="1" applyAlignment="1">
      <alignment horizontal="center" vertical="center" shrinkToFit="1"/>
    </xf>
    <xf numFmtId="0" fontId="45" fillId="6" borderId="99" xfId="0" applyFont="1" applyFill="1" applyBorder="1" applyAlignment="1">
      <alignment horizontal="center" vertical="center" shrinkToFit="1"/>
    </xf>
    <xf numFmtId="0" fontId="45" fillId="6" borderId="0" xfId="0" applyFont="1" applyFill="1" applyBorder="1" applyAlignment="1">
      <alignment horizontal="center" vertical="center" wrapText="1"/>
    </xf>
    <xf numFmtId="0" fontId="1" fillId="6" borderId="87" xfId="0" applyFont="1" applyFill="1" applyBorder="1" applyAlignment="1">
      <alignment horizontal="center" vertical="center" wrapText="1"/>
    </xf>
    <xf numFmtId="0" fontId="46" fillId="0" borderId="0" xfId="0" applyFont="1" applyFill="1" applyBorder="1">
      <alignment vertical="center"/>
    </xf>
    <xf numFmtId="0" fontId="49" fillId="9" borderId="0" xfId="0" applyFont="1" applyFill="1" applyBorder="1">
      <alignment vertical="center"/>
    </xf>
    <xf numFmtId="0" fontId="46" fillId="9" borderId="0" xfId="0" applyFont="1" applyFill="1" applyBorder="1">
      <alignment vertical="center"/>
    </xf>
    <xf numFmtId="0" fontId="50" fillId="0" borderId="0" xfId="0" applyFont="1" applyFill="1" applyBorder="1" applyAlignment="1">
      <alignment vertical="top"/>
    </xf>
    <xf numFmtId="0" fontId="51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50" fillId="0" borderId="0" xfId="0" applyFont="1" applyFill="1" applyBorder="1" applyAlignment="1">
      <alignment horizontal="left" vertical="top"/>
    </xf>
    <xf numFmtId="0" fontId="48" fillId="0" borderId="0" xfId="0" applyFont="1" applyFill="1" applyBorder="1">
      <alignment vertical="center"/>
    </xf>
    <xf numFmtId="49" fontId="0" fillId="3" borderId="84" xfId="0" applyNumberFormat="1" applyFill="1" applyBorder="1" applyAlignment="1" applyProtection="1">
      <alignment horizontal="center" vertical="center"/>
      <protection locked="0"/>
    </xf>
    <xf numFmtId="49" fontId="0" fillId="3" borderId="83" xfId="0" applyNumberFormat="1" applyFill="1" applyBorder="1" applyAlignment="1" applyProtection="1">
      <alignment horizontal="center" vertical="center"/>
      <protection locked="0"/>
    </xf>
    <xf numFmtId="49" fontId="0" fillId="3" borderId="82" xfId="0" applyNumberFormat="1" applyFill="1" applyBorder="1" applyAlignment="1" applyProtection="1">
      <alignment horizontal="center" vertical="center"/>
      <protection locked="0"/>
    </xf>
    <xf numFmtId="0" fontId="49" fillId="10" borderId="0" xfId="0" applyFont="1" applyFill="1" applyBorder="1">
      <alignment vertical="center"/>
    </xf>
    <xf numFmtId="0" fontId="46" fillId="10" borderId="0" xfId="0" applyFont="1" applyFill="1" applyBorder="1">
      <alignment vertical="center"/>
    </xf>
    <xf numFmtId="0" fontId="1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top"/>
    </xf>
    <xf numFmtId="49" fontId="0" fillId="3" borderId="81" xfId="0" applyNumberFormat="1" applyFill="1" applyBorder="1" applyAlignment="1" applyProtection="1">
      <alignment horizontal="left" vertical="center" wrapText="1" indent="1"/>
      <protection locked="0"/>
    </xf>
    <xf numFmtId="49" fontId="0" fillId="3" borderId="82" xfId="0" applyNumberFormat="1" applyFill="1" applyBorder="1" applyAlignment="1" applyProtection="1">
      <alignment horizontal="left" vertical="center" wrapText="1" indent="1"/>
      <protection locked="0"/>
    </xf>
    <xf numFmtId="49" fontId="0" fillId="3" borderId="81" xfId="0" applyNumberFormat="1" applyFill="1" applyBorder="1" applyAlignment="1" applyProtection="1">
      <alignment horizontal="left" vertical="center" indent="1"/>
      <protection locked="0"/>
    </xf>
    <xf numFmtId="49" fontId="0" fillId="3" borderId="82" xfId="0" applyNumberFormat="1" applyFill="1" applyBorder="1" applyAlignment="1" applyProtection="1">
      <alignment horizontal="left" vertical="center" indent="1"/>
      <protection locked="0"/>
    </xf>
    <xf numFmtId="49" fontId="0" fillId="3" borderId="80" xfId="0" applyNumberFormat="1" applyFill="1" applyBorder="1" applyAlignment="1" applyProtection="1">
      <alignment horizontal="left" vertical="center" indent="1"/>
      <protection locked="0"/>
    </xf>
    <xf numFmtId="49" fontId="0" fillId="0" borderId="86" xfId="0" applyNumberFormat="1" applyBorder="1" applyAlignment="1">
      <alignment horizontal="left" vertical="center"/>
    </xf>
    <xf numFmtId="49" fontId="0" fillId="0" borderId="84" xfId="0" applyNumberFormat="1" applyBorder="1" applyAlignment="1">
      <alignment horizontal="left" vertical="center"/>
    </xf>
    <xf numFmtId="0" fontId="0" fillId="6" borderId="101" xfId="0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6" borderId="101" xfId="0" applyFill="1" applyBorder="1" applyAlignment="1">
      <alignment horizontal="center" vertical="center" shrinkToFit="1"/>
    </xf>
    <xf numFmtId="0" fontId="0" fillId="6" borderId="103" xfId="0" applyFill="1" applyBorder="1" applyAlignment="1">
      <alignment horizontal="center" vertical="center" shrinkToFit="1"/>
    </xf>
    <xf numFmtId="0" fontId="0" fillId="6" borderId="104" xfId="0" applyFill="1" applyBorder="1" applyAlignment="1">
      <alignment horizontal="center" vertical="center" shrinkToFit="1"/>
    </xf>
    <xf numFmtId="0" fontId="0" fillId="6" borderId="105" xfId="0" applyFill="1" applyBorder="1" applyAlignment="1">
      <alignment horizontal="center" vertical="center" shrinkToFit="1"/>
    </xf>
    <xf numFmtId="0" fontId="24" fillId="11" borderId="0" xfId="0" applyNumberFormat="1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18" fillId="11" borderId="0" xfId="0" applyNumberFormat="1" applyFont="1" applyFill="1" applyBorder="1" applyAlignment="1">
      <alignment horizontal="left" vertical="center"/>
    </xf>
    <xf numFmtId="0" fontId="0" fillId="11" borderId="0" xfId="0" applyNumberFormat="1" applyFill="1" applyAlignment="1">
      <alignment vertical="center"/>
    </xf>
    <xf numFmtId="0" fontId="40" fillId="0" borderId="41" xfId="0" applyFont="1" applyBorder="1" applyAlignment="1" applyProtection="1">
      <alignment horizontal="center" vertical="center"/>
      <protection locked="0"/>
    </xf>
    <xf numFmtId="0" fontId="40" fillId="0" borderId="42" xfId="0" applyFont="1" applyBorder="1" applyAlignment="1" applyProtection="1">
      <alignment horizontal="center" vertical="center"/>
      <protection locked="0"/>
    </xf>
    <xf numFmtId="0" fontId="40" fillId="0" borderId="45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37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center" vertical="center"/>
      <protection locked="0"/>
    </xf>
    <xf numFmtId="0" fontId="40" fillId="2" borderId="41" xfId="0" applyFont="1" applyFill="1" applyBorder="1" applyAlignment="1">
      <alignment horizontal="center" vertical="center"/>
    </xf>
    <xf numFmtId="0" fontId="40" fillId="2" borderId="42" xfId="0" applyFont="1" applyFill="1" applyBorder="1" applyAlignment="1">
      <alignment horizontal="center" vertical="center"/>
    </xf>
    <xf numFmtId="0" fontId="40" fillId="2" borderId="45" xfId="0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37" xfId="0" applyFont="1" applyFill="1" applyBorder="1" applyAlignment="1">
      <alignment horizontal="center" vertical="center"/>
    </xf>
    <xf numFmtId="0" fontId="40" fillId="2" borderId="31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40" fillId="2" borderId="4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6" fontId="18" fillId="11" borderId="0" xfId="0" applyNumberFormat="1" applyFont="1" applyFill="1" applyBorder="1" applyAlignment="1">
      <alignment horizontal="center" vertical="center"/>
    </xf>
    <xf numFmtId="176" fontId="0" fillId="11" borderId="0" xfId="0" applyNumberFormat="1" applyFill="1" applyAlignment="1">
      <alignment vertical="center"/>
    </xf>
    <xf numFmtId="177" fontId="18" fillId="11" borderId="0" xfId="0" applyNumberFormat="1" applyFont="1" applyFill="1" applyAlignment="1">
      <alignment horizontal="center" vertical="center"/>
    </xf>
    <xf numFmtId="177" fontId="0" fillId="11" borderId="0" xfId="0" applyNumberFormat="1" applyFill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 vertical="center" indent="1"/>
    </xf>
    <xf numFmtId="0" fontId="9" fillId="0" borderId="42" xfId="0" applyFont="1" applyBorder="1" applyAlignment="1">
      <alignment horizontal="distributed" vertical="center" indent="1"/>
    </xf>
    <xf numFmtId="0" fontId="9" fillId="0" borderId="45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37" xfId="0" applyFont="1" applyBorder="1" applyAlignment="1">
      <alignment horizontal="distributed" vertical="center" indent="1"/>
    </xf>
    <xf numFmtId="0" fontId="31" fillId="0" borderId="41" xfId="0" applyFont="1" applyBorder="1" applyAlignment="1">
      <alignment horizontal="center" vertical="justify"/>
    </xf>
    <xf numFmtId="0" fontId="31" fillId="0" borderId="42" xfId="0" applyFont="1" applyBorder="1" applyAlignment="1">
      <alignment horizontal="center" vertical="justify"/>
    </xf>
    <xf numFmtId="0" fontId="31" fillId="0" borderId="25" xfId="0" applyFont="1" applyBorder="1" applyAlignment="1">
      <alignment horizontal="center" vertical="justify"/>
    </xf>
    <xf numFmtId="0" fontId="31" fillId="0" borderId="0" xfId="0" applyFont="1" applyBorder="1" applyAlignment="1">
      <alignment horizontal="center" vertical="justify"/>
    </xf>
    <xf numFmtId="0" fontId="31" fillId="0" borderId="50" xfId="0" applyFont="1" applyBorder="1" applyAlignment="1">
      <alignment horizontal="center" vertical="justify"/>
    </xf>
    <xf numFmtId="0" fontId="31" fillId="0" borderId="51" xfId="0" applyFont="1" applyBorder="1" applyAlignment="1">
      <alignment horizontal="center" vertical="justify"/>
    </xf>
    <xf numFmtId="0" fontId="1" fillId="0" borderId="4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8" fillId="0" borderId="56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 indent="1"/>
    </xf>
    <xf numFmtId="0" fontId="9" fillId="0" borderId="16" xfId="0" applyFont="1" applyBorder="1" applyAlignment="1">
      <alignment horizontal="distributed" vertical="center" indent="1"/>
    </xf>
    <xf numFmtId="0" fontId="9" fillId="0" borderId="40" xfId="0" applyFont="1" applyBorder="1" applyAlignment="1">
      <alignment horizontal="distributed" vertical="center" inden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30" fillId="0" borderId="44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6" fillId="0" borderId="44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80" fontId="39" fillId="0" borderId="64" xfId="0" applyNumberFormat="1" applyFont="1" applyBorder="1" applyAlignment="1">
      <alignment horizontal="center" vertical="center"/>
    </xf>
    <xf numFmtId="180" fontId="39" fillId="0" borderId="23" xfId="0" applyNumberFormat="1" applyFont="1" applyBorder="1" applyAlignment="1">
      <alignment horizontal="center" vertical="center"/>
    </xf>
    <xf numFmtId="180" fontId="39" fillId="0" borderId="36" xfId="0" applyNumberFormat="1" applyFont="1" applyBorder="1" applyAlignment="1">
      <alignment horizontal="center" vertical="center"/>
    </xf>
    <xf numFmtId="180" fontId="39" fillId="0" borderId="27" xfId="0" applyNumberFormat="1" applyFont="1" applyBorder="1" applyAlignment="1">
      <alignment horizontal="center" vertical="center"/>
    </xf>
    <xf numFmtId="180" fontId="39" fillId="0" borderId="38" xfId="0" applyNumberFormat="1" applyFont="1" applyBorder="1" applyAlignment="1">
      <alignment horizontal="center" vertical="center"/>
    </xf>
    <xf numFmtId="180" fontId="39" fillId="0" borderId="39" xfId="0" applyNumberFormat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left" vertical="center" indent="1"/>
    </xf>
    <xf numFmtId="0" fontId="24" fillId="0" borderId="42" xfId="0" applyNumberFormat="1" applyFont="1" applyBorder="1" applyAlignment="1">
      <alignment horizontal="left" vertical="center" indent="1"/>
    </xf>
    <xf numFmtId="0" fontId="24" fillId="0" borderId="45" xfId="0" applyNumberFormat="1" applyFont="1" applyBorder="1" applyAlignment="1">
      <alignment horizontal="left" vertical="center" indent="1"/>
    </xf>
    <xf numFmtId="0" fontId="24" fillId="0" borderId="25" xfId="0" applyNumberFormat="1" applyFont="1" applyBorder="1" applyAlignment="1">
      <alignment horizontal="left" vertical="center" indent="1"/>
    </xf>
    <xf numFmtId="0" fontId="24" fillId="0" borderId="0" xfId="0" applyNumberFormat="1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left" vertical="center" indent="1"/>
    </xf>
    <xf numFmtId="0" fontId="24" fillId="0" borderId="31" xfId="0" applyNumberFormat="1" applyFont="1" applyBorder="1" applyAlignment="1">
      <alignment horizontal="left" vertical="center" indent="1"/>
    </xf>
    <xf numFmtId="0" fontId="24" fillId="0" borderId="16" xfId="0" applyNumberFormat="1" applyFont="1" applyBorder="1" applyAlignment="1">
      <alignment horizontal="left" vertical="center" indent="1"/>
    </xf>
    <xf numFmtId="0" fontId="24" fillId="0" borderId="40" xfId="0" applyNumberFormat="1" applyFont="1" applyBorder="1" applyAlignment="1">
      <alignment horizontal="left" vertical="center" indent="1"/>
    </xf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 shrinkToFit="1"/>
    </xf>
    <xf numFmtId="0" fontId="25" fillId="0" borderId="0" xfId="0" applyNumberFormat="1" applyFont="1" applyBorder="1" applyAlignment="1">
      <alignment horizontal="center" vertical="center" shrinkToFit="1"/>
    </xf>
    <xf numFmtId="0" fontId="25" fillId="0" borderId="11" xfId="0" applyNumberFormat="1" applyFont="1" applyBorder="1" applyAlignment="1">
      <alignment horizontal="center" vertical="center" shrinkToFit="1"/>
    </xf>
    <xf numFmtId="0" fontId="25" fillId="0" borderId="31" xfId="0" applyNumberFormat="1" applyFont="1" applyBorder="1" applyAlignment="1">
      <alignment horizontal="center" vertical="center" shrinkToFit="1"/>
    </xf>
    <xf numFmtId="0" fontId="25" fillId="0" borderId="16" xfId="0" applyNumberFormat="1" applyFont="1" applyBorder="1" applyAlignment="1">
      <alignment horizontal="center" vertical="center" shrinkToFit="1"/>
    </xf>
    <xf numFmtId="0" fontId="25" fillId="0" borderId="17" xfId="0" applyNumberFormat="1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5" fillId="0" borderId="5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44" fillId="0" borderId="31" xfId="0" applyFont="1" applyBorder="1" applyAlignment="1">
      <alignment horizontal="center" vertical="center" textRotation="255"/>
    </xf>
    <xf numFmtId="0" fontId="44" fillId="0" borderId="16" xfId="0" applyFont="1" applyBorder="1" applyAlignment="1">
      <alignment horizontal="center" vertical="center" textRotation="255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43" fillId="0" borderId="41" xfId="0" applyFont="1" applyBorder="1" applyAlignment="1">
      <alignment horizontal="center" vertical="center" textRotation="255"/>
    </xf>
    <xf numFmtId="0" fontId="43" fillId="0" borderId="42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 textRotation="255"/>
    </xf>
    <xf numFmtId="0" fontId="43" fillId="0" borderId="31" xfId="0" applyFont="1" applyBorder="1" applyAlignment="1">
      <alignment horizontal="center" vertical="center" textRotation="255"/>
    </xf>
    <xf numFmtId="0" fontId="43" fillId="0" borderId="16" xfId="0" applyFont="1" applyBorder="1" applyAlignment="1">
      <alignment horizontal="center" vertical="center" textRotation="255"/>
    </xf>
    <xf numFmtId="0" fontId="22" fillId="0" borderId="32" xfId="0" applyFont="1" applyBorder="1" applyAlignment="1">
      <alignment horizontal="center" vertical="distributed" textRotation="255"/>
    </xf>
    <xf numFmtId="0" fontId="22" fillId="0" borderId="27" xfId="0" applyFont="1" applyBorder="1" applyAlignment="1">
      <alignment horizontal="center" vertical="distributed" textRotation="255"/>
    </xf>
    <xf numFmtId="0" fontId="22" fillId="0" borderId="39" xfId="0" applyFont="1" applyBorder="1" applyAlignment="1">
      <alignment horizontal="center" vertical="distributed" textRotation="255"/>
    </xf>
    <xf numFmtId="0" fontId="20" fillId="0" borderId="32" xfId="0" applyFont="1" applyBorder="1" applyAlignment="1">
      <alignment horizontal="center" vertical="distributed" textRotation="255"/>
    </xf>
    <xf numFmtId="0" fontId="20" fillId="0" borderId="27" xfId="0" applyFont="1" applyBorder="1" applyAlignment="1">
      <alignment horizontal="center" vertical="distributed" textRotation="255"/>
    </xf>
    <xf numFmtId="0" fontId="20" fillId="0" borderId="39" xfId="0" applyFont="1" applyBorder="1" applyAlignment="1">
      <alignment horizontal="center" vertical="distributed" textRotation="255"/>
    </xf>
    <xf numFmtId="0" fontId="16" fillId="0" borderId="32" xfId="0" applyFont="1" applyBorder="1" applyAlignment="1">
      <alignment horizontal="distributed" vertical="center" indent="1"/>
    </xf>
    <xf numFmtId="0" fontId="16" fillId="0" borderId="27" xfId="0" applyFont="1" applyBorder="1" applyAlignment="1">
      <alignment horizontal="distributed" vertical="center" indent="1"/>
    </xf>
    <xf numFmtId="0" fontId="16" fillId="0" borderId="39" xfId="0" applyFont="1" applyBorder="1" applyAlignment="1">
      <alignment horizontal="distributed" vertical="center" indent="1"/>
    </xf>
    <xf numFmtId="0" fontId="16" fillId="0" borderId="4" xfId="0" applyFont="1" applyBorder="1" applyAlignment="1">
      <alignment horizontal="distributed" vertical="center" indent="1"/>
    </xf>
    <xf numFmtId="0" fontId="16" fillId="0" borderId="5" xfId="0" applyFont="1" applyBorder="1" applyAlignment="1">
      <alignment horizontal="distributed" vertical="center" indent="1"/>
    </xf>
    <xf numFmtId="0" fontId="16" fillId="0" borderId="11" xfId="0" applyFont="1" applyBorder="1" applyAlignment="1">
      <alignment horizontal="distributed" vertical="center" indent="1"/>
    </xf>
    <xf numFmtId="0" fontId="16" fillId="0" borderId="10" xfId="0" applyFont="1" applyBorder="1" applyAlignment="1">
      <alignment horizontal="distributed" vertical="center" indent="1"/>
    </xf>
    <xf numFmtId="0" fontId="16" fillId="0" borderId="0" xfId="0" applyFont="1" applyBorder="1" applyAlignment="1">
      <alignment horizontal="distributed" vertical="center" indent="1"/>
    </xf>
    <xf numFmtId="0" fontId="21" fillId="0" borderId="10" xfId="0" applyFont="1" applyBorder="1" applyAlignment="1">
      <alignment horizontal="distributed" vertical="center" indent="1"/>
    </xf>
    <xf numFmtId="0" fontId="21" fillId="0" borderId="0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16" fillId="0" borderId="15" xfId="0" applyFont="1" applyBorder="1" applyAlignment="1">
      <alignment horizontal="distributed" vertical="center" indent="1"/>
    </xf>
    <xf numFmtId="0" fontId="16" fillId="0" borderId="16" xfId="0" applyFont="1" applyBorder="1" applyAlignment="1">
      <alignment horizontal="distributed" vertical="center" indent="1"/>
    </xf>
    <xf numFmtId="0" fontId="16" fillId="0" borderId="17" xfId="0" applyFont="1" applyBorder="1" applyAlignment="1">
      <alignment horizontal="distributed" vertical="center" indent="1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19" fillId="0" borderId="34" xfId="0" applyFont="1" applyBorder="1" applyAlignment="1">
      <alignment horizontal="center" vertical="distributed" textRotation="255"/>
    </xf>
    <xf numFmtId="0" fontId="19" fillId="0" borderId="32" xfId="0" applyFont="1" applyBorder="1" applyAlignment="1">
      <alignment horizontal="center" vertical="distributed" textRotation="255"/>
    </xf>
    <xf numFmtId="0" fontId="19" fillId="0" borderId="36" xfId="0" applyFont="1" applyBorder="1" applyAlignment="1">
      <alignment horizontal="center" vertical="distributed" textRotation="255"/>
    </xf>
    <xf numFmtId="0" fontId="19" fillId="0" borderId="27" xfId="0" applyFont="1" applyBorder="1" applyAlignment="1">
      <alignment horizontal="center" vertical="distributed" textRotation="255"/>
    </xf>
    <xf numFmtId="0" fontId="19" fillId="0" borderId="38" xfId="0" applyFont="1" applyBorder="1" applyAlignment="1">
      <alignment horizontal="center" vertical="distributed" textRotation="255"/>
    </xf>
    <xf numFmtId="0" fontId="19" fillId="0" borderId="39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3" xfId="0" applyFont="1" applyBorder="1" applyAlignment="1">
      <alignment horizontal="distributed" vertical="center" indent="2"/>
    </xf>
    <xf numFmtId="0" fontId="16" fillId="0" borderId="24" xfId="0" applyFont="1" applyBorder="1" applyAlignment="1">
      <alignment horizontal="distributed" vertical="center" indent="2"/>
    </xf>
    <xf numFmtId="0" fontId="16" fillId="0" borderId="27" xfId="0" applyFont="1" applyBorder="1" applyAlignment="1">
      <alignment horizontal="distributed" vertical="center" indent="2"/>
    </xf>
    <xf numFmtId="0" fontId="16" fillId="0" borderId="28" xfId="0" applyFont="1" applyBorder="1" applyAlignment="1">
      <alignment horizontal="distributed" vertical="center" indent="2"/>
    </xf>
    <xf numFmtId="0" fontId="16" fillId="0" borderId="29" xfId="0" applyFont="1" applyBorder="1" applyAlignment="1">
      <alignment horizontal="distributed" vertical="center" indent="2"/>
    </xf>
    <xf numFmtId="0" fontId="16" fillId="0" borderId="30" xfId="0" applyFont="1" applyBorder="1" applyAlignment="1">
      <alignment horizontal="distributed" vertical="center" indent="2"/>
    </xf>
    <xf numFmtId="0" fontId="16" fillId="0" borderId="26" xfId="0" applyFont="1" applyBorder="1" applyAlignment="1">
      <alignment horizontal="distributed" vertical="center" indent="4"/>
    </xf>
    <xf numFmtId="0" fontId="16" fillId="0" borderId="2" xfId="0" applyFont="1" applyBorder="1" applyAlignment="1">
      <alignment horizontal="distributed" vertical="center" indent="4"/>
    </xf>
    <xf numFmtId="0" fontId="16" fillId="0" borderId="3" xfId="0" applyFont="1" applyBorder="1" applyAlignment="1">
      <alignment horizontal="distributed" vertical="center" indent="4"/>
    </xf>
    <xf numFmtId="0" fontId="16" fillId="0" borderId="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1" xfId="0" applyFont="1" applyBorder="1" applyAlignment="1">
      <alignment horizontal="distributed" vertical="center" indent="4"/>
    </xf>
    <xf numFmtId="0" fontId="16" fillId="0" borderId="22" xfId="0" applyFont="1" applyBorder="1" applyAlignment="1">
      <alignment horizontal="distributed" vertical="center" indent="4"/>
    </xf>
    <xf numFmtId="0" fontId="16" fillId="0" borderId="23" xfId="0" applyFont="1" applyBorder="1" applyAlignment="1">
      <alignment horizontal="distributed" vertical="center" indent="2" shrinkToFit="1"/>
    </xf>
    <xf numFmtId="0" fontId="16" fillId="0" borderId="27" xfId="0" applyFont="1" applyBorder="1" applyAlignment="1">
      <alignment horizontal="distributed" vertical="center" indent="2" shrinkToFit="1"/>
    </xf>
    <xf numFmtId="0" fontId="16" fillId="0" borderId="29" xfId="0" applyFont="1" applyBorder="1" applyAlignment="1">
      <alignment horizontal="distributed" vertical="center" indent="2" shrinkToFit="1"/>
    </xf>
    <xf numFmtId="0" fontId="16" fillId="0" borderId="2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/>
    </xf>
    <xf numFmtId="0" fontId="38" fillId="0" borderId="13" xfId="0" applyNumberFormat="1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/>
    </xf>
    <xf numFmtId="0" fontId="38" fillId="0" borderId="19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78" fontId="24" fillId="0" borderId="13" xfId="0" applyNumberFormat="1" applyFont="1" applyBorder="1" applyAlignment="1">
      <alignment horizontal="center" vertical="center"/>
    </xf>
    <xf numFmtId="178" fontId="24" fillId="0" borderId="19" xfId="0" applyNumberFormat="1" applyFont="1" applyBorder="1" applyAlignment="1">
      <alignment horizontal="center" vertical="center"/>
    </xf>
    <xf numFmtId="178" fontId="24" fillId="0" borderId="14" xfId="0" applyNumberFormat="1" applyFont="1" applyBorder="1" applyAlignment="1">
      <alignment horizontal="center" vertical="center"/>
    </xf>
    <xf numFmtId="178" fontId="24" fillId="0" borderId="20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8" fontId="24" fillId="0" borderId="12" xfId="0" applyNumberFormat="1" applyFont="1" applyBorder="1" applyAlignment="1">
      <alignment horizontal="center" vertical="center"/>
    </xf>
    <xf numFmtId="178" fontId="24" fillId="0" borderId="18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11" fillId="0" borderId="6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1" fillId="0" borderId="16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2" fillId="3" borderId="7" xfId="0" applyFont="1" applyFill="1" applyBorder="1" applyAlignment="1">
      <alignment horizontal="distributed" vertical="center" indent="1"/>
    </xf>
    <xf numFmtId="0" fontId="12" fillId="3" borderId="8" xfId="0" applyFont="1" applyFill="1" applyBorder="1" applyAlignment="1">
      <alignment horizontal="distributed" vertical="center" indent="1"/>
    </xf>
    <xf numFmtId="0" fontId="12" fillId="3" borderId="9" xfId="0" applyFont="1" applyFill="1" applyBorder="1" applyAlignment="1">
      <alignment horizontal="distributed" vertical="center" indent="1"/>
    </xf>
    <xf numFmtId="0" fontId="12" fillId="3" borderId="12" xfId="0" applyFont="1" applyFill="1" applyBorder="1" applyAlignment="1">
      <alignment horizontal="distributed" vertical="center" indent="1"/>
    </xf>
    <xf numFmtId="0" fontId="12" fillId="3" borderId="13" xfId="0" applyFont="1" applyFill="1" applyBorder="1" applyAlignment="1">
      <alignment horizontal="distributed" vertical="center" indent="1"/>
    </xf>
    <xf numFmtId="0" fontId="12" fillId="3" borderId="14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distributed" vertical="center" indent="1"/>
    </xf>
    <xf numFmtId="0" fontId="9" fillId="3" borderId="2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11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117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horizontal="center" vertical="center"/>
    </xf>
    <xf numFmtId="0" fontId="34" fillId="0" borderId="1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FC878"/>
      <color rgb="FF99FFCC"/>
      <color rgb="FFFF9999"/>
      <color rgb="FFCCFFFF"/>
      <color rgb="FFFFCCCC"/>
      <color rgb="FFFFE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9526</xdr:rowOff>
    </xdr:from>
    <xdr:to>
      <xdr:col>10</xdr:col>
      <xdr:colOff>609600</xdr:colOff>
      <xdr:row>25</xdr:row>
      <xdr:rowOff>285749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243977E-C6DC-4A99-A769-E4EEB9282E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315" r="4910" b="6043"/>
        <a:stretch/>
      </xdr:blipFill>
      <xdr:spPr>
        <a:xfrm>
          <a:off x="0" y="2838451"/>
          <a:ext cx="6781800" cy="3019423"/>
        </a:xfrm>
        <a:prstGeom prst="rect">
          <a:avLst/>
        </a:prstGeom>
      </xdr:spPr>
    </xdr:pic>
    <xdr:clientData/>
  </xdr:twoCellAnchor>
  <xdr:twoCellAnchor>
    <xdr:from>
      <xdr:col>10</xdr:col>
      <xdr:colOff>409577</xdr:colOff>
      <xdr:row>12</xdr:row>
      <xdr:rowOff>38100</xdr:rowOff>
    </xdr:from>
    <xdr:to>
      <xdr:col>12</xdr:col>
      <xdr:colOff>152400</xdr:colOff>
      <xdr:row>16</xdr:row>
      <xdr:rowOff>95250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D4FAEA0-2BCC-4BB0-9985-8AA274BC3FB7}"/>
            </a:ext>
          </a:extLst>
        </xdr:cNvPr>
        <xdr:cNvCxnSpPr/>
      </xdr:nvCxnSpPr>
      <xdr:spPr>
        <a:xfrm flipH="1">
          <a:off x="6972302" y="2324100"/>
          <a:ext cx="1114423" cy="695325"/>
        </a:xfrm>
        <a:prstGeom prst="straightConnector1">
          <a:avLst/>
        </a:prstGeom>
        <a:noFill/>
        <a:ln w="6350" cap="flat" cmpd="sng" algn="ctr">
          <a:solidFill>
            <a:srgbClr val="FF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10</xdr:col>
      <xdr:colOff>114301</xdr:colOff>
      <xdr:row>15</xdr:row>
      <xdr:rowOff>38100</xdr:rowOff>
    </xdr:from>
    <xdr:to>
      <xdr:col>11</xdr:col>
      <xdr:colOff>57150</xdr:colOff>
      <xdr:row>17</xdr:row>
      <xdr:rowOff>114300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E0353D99-5643-4421-BFB3-5BCBE59A8350}"/>
            </a:ext>
          </a:extLst>
        </xdr:cNvPr>
        <xdr:cNvSpPr/>
      </xdr:nvSpPr>
      <xdr:spPr>
        <a:xfrm>
          <a:off x="6677026" y="2867025"/>
          <a:ext cx="628649" cy="476250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BC57-391D-40B5-AA55-7FF11F9A945E}">
  <sheetPr>
    <pageSetUpPr fitToPage="1"/>
  </sheetPr>
  <dimension ref="B1:M31"/>
  <sheetViews>
    <sheetView showGridLines="0" showRowColHeaders="0" tabSelected="1" zoomScaleNormal="100" workbookViewId="0">
      <selection activeCell="F29" sqref="F29"/>
    </sheetView>
  </sheetViews>
  <sheetFormatPr defaultRowHeight="24" customHeight="1" x14ac:dyDescent="0.15"/>
  <cols>
    <col min="1" max="1" width="5.125" style="124" customWidth="1"/>
    <col min="2" max="16384" width="9" style="124"/>
  </cols>
  <sheetData>
    <row r="1" spans="2:13" s="119" customFormat="1" ht="15" customHeight="1" x14ac:dyDescent="0.15">
      <c r="B1" s="126" t="s">
        <v>99</v>
      </c>
    </row>
    <row r="2" spans="2:13" s="119" customFormat="1" ht="15" customHeight="1" x14ac:dyDescent="0.15"/>
    <row r="3" spans="2:13" s="119" customFormat="1" ht="15" customHeight="1" x14ac:dyDescent="0.15">
      <c r="B3" s="119" t="s">
        <v>103</v>
      </c>
    </row>
    <row r="4" spans="2:13" s="119" customFormat="1" ht="15" customHeight="1" x14ac:dyDescent="0.15">
      <c r="B4" s="119" t="s">
        <v>101</v>
      </c>
    </row>
    <row r="5" spans="2:13" s="119" customFormat="1" ht="15" customHeight="1" x14ac:dyDescent="0.15"/>
    <row r="6" spans="2:13" s="119" customFormat="1" ht="15" customHeight="1" x14ac:dyDescent="0.15">
      <c r="B6" s="119" t="s">
        <v>104</v>
      </c>
    </row>
    <row r="7" spans="2:13" s="119" customFormat="1" ht="15" customHeight="1" x14ac:dyDescent="0.15"/>
    <row r="8" spans="2:13" s="119" customFormat="1" ht="15" customHeight="1" x14ac:dyDescent="0.15">
      <c r="B8" s="119" t="s">
        <v>105</v>
      </c>
    </row>
    <row r="9" spans="2:13" s="119" customFormat="1" ht="15" customHeight="1" x14ac:dyDescent="0.15">
      <c r="B9" s="119" t="s">
        <v>98</v>
      </c>
    </row>
    <row r="10" spans="2:13" s="119" customFormat="1" ht="15" customHeight="1" x14ac:dyDescent="0.15"/>
    <row r="11" spans="2:13" s="119" customFormat="1" ht="15" customHeight="1" x14ac:dyDescent="0.15">
      <c r="B11" s="119" t="s">
        <v>109</v>
      </c>
    </row>
    <row r="12" spans="2:13" s="119" customFormat="1" ht="15" customHeight="1" x14ac:dyDescent="0.15">
      <c r="B12" s="119" t="s">
        <v>100</v>
      </c>
      <c r="M12" s="119" t="s">
        <v>102</v>
      </c>
    </row>
    <row r="13" spans="2:13" s="119" customFormat="1" ht="14.25" x14ac:dyDescent="0.15">
      <c r="B13" s="120" t="s">
        <v>97</v>
      </c>
      <c r="C13" s="121" t="s">
        <v>110</v>
      </c>
      <c r="D13" s="121"/>
      <c r="E13" s="130"/>
    </row>
    <row r="14" spans="2:13" s="119" customFormat="1" ht="14.25" x14ac:dyDescent="0.15">
      <c r="B14" s="121"/>
      <c r="C14" s="121" t="s">
        <v>111</v>
      </c>
      <c r="D14" s="121"/>
      <c r="E14" s="131"/>
    </row>
    <row r="15" spans="2:13" s="119" customFormat="1" ht="14.25" x14ac:dyDescent="0.15">
      <c r="B15" s="121"/>
      <c r="C15" s="121" t="s">
        <v>112</v>
      </c>
      <c r="D15" s="121"/>
      <c r="E15" s="131"/>
    </row>
    <row r="16" spans="2:13" s="119" customFormat="1" ht="7.5" customHeight="1" x14ac:dyDescent="0.15"/>
    <row r="27" spans="2:5" s="122" customFormat="1" ht="14.25" x14ac:dyDescent="0.15">
      <c r="C27" s="133" t="s">
        <v>113</v>
      </c>
      <c r="D27" s="133"/>
      <c r="E27" s="133"/>
    </row>
    <row r="28" spans="2:5" s="122" customFormat="1" ht="7.5" customHeight="1" x14ac:dyDescent="0.15">
      <c r="C28" s="125"/>
      <c r="D28" s="125"/>
      <c r="E28" s="125"/>
    </row>
    <row r="29" spans="2:5" s="123" customFormat="1" ht="15" customHeight="1" x14ac:dyDescent="0.15">
      <c r="B29" s="123" t="s">
        <v>108</v>
      </c>
    </row>
    <row r="30" spans="2:5" s="123" customFormat="1" ht="15" customHeight="1" x14ac:dyDescent="0.15"/>
    <row r="31" spans="2:5" s="123" customFormat="1" ht="15" customHeight="1" x14ac:dyDescent="0.15">
      <c r="B31" s="123" t="s">
        <v>106</v>
      </c>
    </row>
  </sheetData>
  <sheetProtection algorithmName="SHA-512" hashValue="7dwus9ejsvj3VNWX7axKsqhcpJkgdVJmm8BuLvLaDhaDlVnx2rztnJ/46fzRDefyyvJWX4IGTu8ObkSM3tMBFA==" saltValue="j9FVjKKbgUeODJw7u/DrCQ==" spinCount="100000" sheet="1" objects="1" scenarios="1"/>
  <mergeCells count="1">
    <mergeCell ref="C27:E27"/>
  </mergeCells>
  <phoneticPr fontId="2"/>
  <pageMargins left="0.19685039370078741" right="0.23622047244094491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9E4F-FC3F-40A0-ACDE-B8A76862B601}">
  <sheetPr codeName="Sheet2">
    <tabColor theme="7" tint="0.59999389629810485"/>
  </sheetPr>
  <dimension ref="A1:I11"/>
  <sheetViews>
    <sheetView workbookViewId="0">
      <selection activeCell="B3" sqref="B3"/>
    </sheetView>
  </sheetViews>
  <sheetFormatPr defaultRowHeight="22.5" customHeight="1" x14ac:dyDescent="0.15"/>
  <cols>
    <col min="1" max="1" width="13.75" style="29" customWidth="1"/>
    <col min="2" max="16384" width="9" style="29"/>
  </cols>
  <sheetData>
    <row r="1" spans="1:9" ht="22.5" customHeight="1" x14ac:dyDescent="0.15">
      <c r="A1" s="114" t="s">
        <v>56</v>
      </c>
      <c r="B1" s="38"/>
      <c r="C1" s="38"/>
      <c r="D1" s="38"/>
      <c r="E1" s="38"/>
      <c r="F1" s="38"/>
      <c r="G1" s="38"/>
      <c r="H1" s="38"/>
      <c r="I1" s="39"/>
    </row>
    <row r="2" spans="1:9" ht="22.5" customHeight="1" x14ac:dyDescent="0.15">
      <c r="A2" s="113" t="s">
        <v>10</v>
      </c>
      <c r="B2" s="112" t="s">
        <v>93</v>
      </c>
      <c r="C2" s="40"/>
      <c r="D2" s="40"/>
      <c r="E2" s="40"/>
      <c r="F2" s="40"/>
      <c r="G2" s="40"/>
      <c r="H2" s="40"/>
      <c r="I2" s="41"/>
    </row>
    <row r="3" spans="1:9" ht="22.5" customHeight="1" x14ac:dyDescent="0.15">
      <c r="A3" s="113" t="s">
        <v>57</v>
      </c>
      <c r="B3" s="129"/>
      <c r="C3" s="40"/>
      <c r="D3" s="40"/>
      <c r="E3" s="40"/>
      <c r="F3" s="40"/>
      <c r="G3" s="40"/>
      <c r="H3" s="40"/>
      <c r="I3" s="41"/>
    </row>
    <row r="4" spans="1:9" ht="22.5" customHeight="1" x14ac:dyDescent="0.15">
      <c r="A4" s="113" t="s">
        <v>58</v>
      </c>
      <c r="B4" s="129"/>
      <c r="C4" s="40" t="s">
        <v>107</v>
      </c>
      <c r="D4" s="40"/>
      <c r="E4" s="40"/>
      <c r="F4" s="40"/>
      <c r="G4" s="40"/>
      <c r="H4" s="40"/>
      <c r="I4" s="41"/>
    </row>
    <row r="5" spans="1:9" ht="22.5" customHeight="1" x14ac:dyDescent="0.15">
      <c r="A5" s="113" t="s">
        <v>59</v>
      </c>
      <c r="B5" s="129"/>
      <c r="C5" s="37" t="s">
        <v>77</v>
      </c>
      <c r="D5" s="37" t="s">
        <v>78</v>
      </c>
      <c r="E5" s="37" t="s">
        <v>79</v>
      </c>
      <c r="F5" s="139" t="s">
        <v>92</v>
      </c>
      <c r="G5" s="139"/>
      <c r="H5" s="139"/>
      <c r="I5" s="140"/>
    </row>
    <row r="6" spans="1:9" ht="22.5" customHeight="1" x14ac:dyDescent="0.15">
      <c r="A6" s="114" t="s">
        <v>60</v>
      </c>
      <c r="B6" s="42"/>
      <c r="C6" s="38"/>
      <c r="D6" s="38"/>
      <c r="E6" s="38"/>
      <c r="F6" s="38"/>
      <c r="G6" s="38"/>
      <c r="H6" s="38"/>
      <c r="I6" s="39"/>
    </row>
    <row r="7" spans="1:9" ht="22.5" customHeight="1" x14ac:dyDescent="0.15">
      <c r="A7" s="113" t="s">
        <v>55</v>
      </c>
      <c r="B7" s="127"/>
      <c r="C7" s="36" t="s">
        <v>61</v>
      </c>
      <c r="D7" s="128"/>
      <c r="E7" s="40"/>
      <c r="F7" s="40"/>
      <c r="G7" s="40"/>
      <c r="H7" s="40"/>
      <c r="I7" s="41"/>
    </row>
    <row r="8" spans="1:9" ht="22.5" customHeight="1" x14ac:dyDescent="0.15">
      <c r="A8" s="113" t="s">
        <v>94</v>
      </c>
      <c r="B8" s="134"/>
      <c r="C8" s="134"/>
      <c r="D8" s="134"/>
      <c r="E8" s="134"/>
      <c r="F8" s="134"/>
      <c r="G8" s="134"/>
      <c r="H8" s="134"/>
      <c r="I8" s="135"/>
    </row>
    <row r="9" spans="1:9" ht="22.5" customHeight="1" x14ac:dyDescent="0.15">
      <c r="A9" s="113" t="s">
        <v>62</v>
      </c>
      <c r="B9" s="136"/>
      <c r="C9" s="136"/>
      <c r="D9" s="136"/>
      <c r="E9" s="136"/>
      <c r="F9" s="136"/>
      <c r="G9" s="136"/>
      <c r="H9" s="136"/>
      <c r="I9" s="137"/>
    </row>
    <row r="10" spans="1:9" ht="22.5" customHeight="1" x14ac:dyDescent="0.15">
      <c r="A10" s="113" t="s">
        <v>53</v>
      </c>
      <c r="B10" s="136"/>
      <c r="C10" s="136"/>
      <c r="D10" s="136"/>
      <c r="E10" s="136"/>
      <c r="F10" s="136"/>
      <c r="G10" s="136"/>
      <c r="H10" s="136"/>
      <c r="I10" s="137"/>
    </row>
    <row r="11" spans="1:9" ht="22.5" customHeight="1" x14ac:dyDescent="0.15">
      <c r="A11" s="113" t="s">
        <v>63</v>
      </c>
      <c r="B11" s="138"/>
      <c r="C11" s="138"/>
      <c r="D11" s="138"/>
      <c r="E11" s="45"/>
      <c r="F11" s="45"/>
      <c r="G11" s="46"/>
      <c r="H11" s="43"/>
      <c r="I11" s="44"/>
    </row>
  </sheetData>
  <sheetProtection algorithmName="SHA-512" hashValue="y0MOpa50hjp9rxY8GoWwsfigaGmWR+P0zvkiJhYpYKOxC2s+m+jbvVX0weNcYXXXVyHzI2N/1W545+x42Mgsvg==" saltValue="xie7sMH9W/ds+SkKLeG4QQ==" spinCount="100000" sheet="1" objects="1" scenarios="1"/>
  <mergeCells count="5">
    <mergeCell ref="B8:I8"/>
    <mergeCell ref="B9:I9"/>
    <mergeCell ref="B10:I10"/>
    <mergeCell ref="B11:D11"/>
    <mergeCell ref="F5:I5"/>
  </mergeCells>
  <phoneticPr fontId="2"/>
  <dataValidations count="1">
    <dataValidation type="list" allowBlank="1" showInputMessage="1" showErrorMessage="1" sqref="B5" xr:uid="{92811118-1136-4AC6-9748-4D93169A5321}">
      <formula1>$C$5:$E$5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E7E19-B6B4-4858-A0B3-72B480BDF393}">
  <sheetPr codeName="Sheet3">
    <tabColor rgb="FF0FC878"/>
  </sheetPr>
  <dimension ref="A1:P105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0" sqref="G10"/>
    </sheetView>
  </sheetViews>
  <sheetFormatPr defaultRowHeight="13.5" x14ac:dyDescent="0.15"/>
  <cols>
    <col min="1" max="1" width="7.5" style="35" bestFit="1" customWidth="1"/>
    <col min="2" max="2" width="8.75" bestFit="1" customWidth="1"/>
    <col min="3" max="3" width="9.125" bestFit="1" customWidth="1"/>
    <col min="4" max="5" width="12.125" bestFit="1" customWidth="1"/>
    <col min="6" max="6" width="8.375" bestFit="1" customWidth="1"/>
    <col min="7" max="7" width="9.5" bestFit="1" customWidth="1"/>
    <col min="8" max="8" width="5.875" bestFit="1" customWidth="1"/>
    <col min="9" max="9" width="8.375" bestFit="1" customWidth="1"/>
    <col min="10" max="10" width="9.5" bestFit="1" customWidth="1"/>
    <col min="12" max="12" width="13.875" bestFit="1" customWidth="1"/>
    <col min="13" max="13" width="16.5" customWidth="1"/>
    <col min="14" max="14" width="12.375" customWidth="1"/>
    <col min="15" max="15" width="11.375" bestFit="1" customWidth="1"/>
    <col min="16" max="16" width="60.75" customWidth="1"/>
  </cols>
  <sheetData>
    <row r="1" spans="1:16" ht="14.25" thickBot="1" x14ac:dyDescent="0.2"/>
    <row r="2" spans="1:16" ht="27" x14ac:dyDescent="0.15">
      <c r="A2" s="109" t="s">
        <v>83</v>
      </c>
      <c r="B2" s="141" t="s">
        <v>64</v>
      </c>
      <c r="C2" s="142"/>
      <c r="D2" s="142"/>
      <c r="E2" s="143"/>
      <c r="F2" s="144" t="s">
        <v>13</v>
      </c>
      <c r="G2" s="145"/>
      <c r="H2" s="65" t="s">
        <v>14</v>
      </c>
      <c r="I2" s="146" t="s">
        <v>15</v>
      </c>
      <c r="J2" s="147"/>
      <c r="K2" s="66" t="s">
        <v>66</v>
      </c>
      <c r="L2" s="65" t="s">
        <v>24</v>
      </c>
      <c r="M2" s="65" t="s">
        <v>65</v>
      </c>
      <c r="N2" s="108" t="s">
        <v>18</v>
      </c>
      <c r="O2" s="67" t="s">
        <v>31</v>
      </c>
      <c r="P2" s="65" t="s">
        <v>67</v>
      </c>
    </row>
    <row r="3" spans="1:16" ht="97.5" customHeight="1" thickBot="1" x14ac:dyDescent="0.2">
      <c r="A3" s="110" t="s">
        <v>84</v>
      </c>
      <c r="B3" s="63" t="s">
        <v>68</v>
      </c>
      <c r="C3" s="64" t="s">
        <v>69</v>
      </c>
      <c r="D3" s="115" t="s">
        <v>70</v>
      </c>
      <c r="E3" s="116" t="s">
        <v>71</v>
      </c>
      <c r="F3" s="81" t="s">
        <v>81</v>
      </c>
      <c r="G3" s="87" t="s">
        <v>72</v>
      </c>
      <c r="H3" s="72" t="s">
        <v>80</v>
      </c>
      <c r="I3" s="81" t="s">
        <v>96</v>
      </c>
      <c r="J3" s="82" t="s">
        <v>72</v>
      </c>
      <c r="K3" s="117" t="s">
        <v>82</v>
      </c>
      <c r="L3" s="58" t="s">
        <v>88</v>
      </c>
      <c r="M3" s="61" t="s">
        <v>89</v>
      </c>
      <c r="N3" s="58" t="s">
        <v>87</v>
      </c>
      <c r="O3" s="118" t="s">
        <v>91</v>
      </c>
      <c r="P3" s="62" t="s">
        <v>95</v>
      </c>
    </row>
    <row r="4" spans="1:16" ht="19.5" thickBot="1" x14ac:dyDescent="0.2">
      <c r="A4" s="111" t="s">
        <v>90</v>
      </c>
      <c r="B4" s="100" t="s">
        <v>73</v>
      </c>
      <c r="C4" s="101" t="s">
        <v>74</v>
      </c>
      <c r="D4" s="100" t="s">
        <v>75</v>
      </c>
      <c r="E4" s="101" t="s">
        <v>76</v>
      </c>
      <c r="F4" s="102">
        <v>7</v>
      </c>
      <c r="G4" s="103">
        <v>20101</v>
      </c>
      <c r="H4" s="54">
        <v>5</v>
      </c>
      <c r="I4" s="104">
        <v>9</v>
      </c>
      <c r="J4" s="105">
        <v>20401</v>
      </c>
      <c r="K4" s="106">
        <v>220</v>
      </c>
      <c r="L4" s="54">
        <v>1234567890</v>
      </c>
      <c r="M4" s="54"/>
      <c r="N4" s="107"/>
      <c r="O4" s="54"/>
      <c r="P4" s="55"/>
    </row>
    <row r="5" spans="1:16" ht="27.75" customHeight="1" x14ac:dyDescent="0.15">
      <c r="A5" s="88">
        <v>1</v>
      </c>
      <c r="B5" s="89"/>
      <c r="C5" s="90"/>
      <c r="D5" s="89"/>
      <c r="E5" s="90"/>
      <c r="F5" s="91"/>
      <c r="G5" s="92"/>
      <c r="H5" s="93"/>
      <c r="I5" s="94"/>
      <c r="J5" s="95"/>
      <c r="K5" s="96"/>
      <c r="L5" s="97"/>
      <c r="M5" s="93"/>
      <c r="N5" s="98"/>
      <c r="O5" s="93"/>
      <c r="P5" s="99"/>
    </row>
    <row r="6" spans="1:16" ht="27.75" customHeight="1" x14ac:dyDescent="0.15">
      <c r="A6" s="78">
        <v>2</v>
      </c>
      <c r="B6" s="68"/>
      <c r="C6" s="69"/>
      <c r="D6" s="68"/>
      <c r="E6" s="69"/>
      <c r="F6" s="74"/>
      <c r="G6" s="75"/>
      <c r="H6" s="48"/>
      <c r="I6" s="83"/>
      <c r="J6" s="84"/>
      <c r="K6" s="73"/>
      <c r="L6" s="56"/>
      <c r="M6" s="48"/>
      <c r="N6" s="49"/>
      <c r="O6" s="48"/>
      <c r="P6" s="50"/>
    </row>
    <row r="7" spans="1:16" ht="27.75" customHeight="1" x14ac:dyDescent="0.15">
      <c r="A7" s="78">
        <v>3</v>
      </c>
      <c r="B7" s="68"/>
      <c r="C7" s="69"/>
      <c r="D7" s="68"/>
      <c r="E7" s="69"/>
      <c r="F7" s="74"/>
      <c r="G7" s="75"/>
      <c r="H7" s="48"/>
      <c r="I7" s="83"/>
      <c r="J7" s="84"/>
      <c r="K7" s="73"/>
      <c r="L7" s="97"/>
      <c r="M7" s="48"/>
      <c r="N7" s="49"/>
      <c r="O7" s="48"/>
      <c r="P7" s="50"/>
    </row>
    <row r="8" spans="1:16" ht="27.75" customHeight="1" x14ac:dyDescent="0.15">
      <c r="A8" s="78">
        <v>4</v>
      </c>
      <c r="B8" s="68"/>
      <c r="C8" s="69"/>
      <c r="D8" s="68"/>
      <c r="E8" s="69"/>
      <c r="F8" s="74"/>
      <c r="G8" s="75"/>
      <c r="H8" s="48"/>
      <c r="I8" s="83"/>
      <c r="J8" s="84"/>
      <c r="K8" s="73"/>
      <c r="L8" s="56"/>
      <c r="M8" s="48"/>
      <c r="N8" s="49"/>
      <c r="O8" s="48"/>
      <c r="P8" s="50"/>
    </row>
    <row r="9" spans="1:16" ht="27.75" customHeight="1" x14ac:dyDescent="0.15">
      <c r="A9" s="78">
        <v>5</v>
      </c>
      <c r="B9" s="68"/>
      <c r="C9" s="69"/>
      <c r="D9" s="68"/>
      <c r="E9" s="69"/>
      <c r="F9" s="74"/>
      <c r="G9" s="75"/>
      <c r="H9" s="48"/>
      <c r="I9" s="83"/>
      <c r="J9" s="84"/>
      <c r="K9" s="73"/>
      <c r="L9" s="97"/>
      <c r="M9" s="48"/>
      <c r="N9" s="49"/>
      <c r="O9" s="48"/>
      <c r="P9" s="50"/>
    </row>
    <row r="10" spans="1:16" ht="27.75" customHeight="1" x14ac:dyDescent="0.15">
      <c r="A10" s="78">
        <v>6</v>
      </c>
      <c r="B10" s="68"/>
      <c r="C10" s="69"/>
      <c r="D10" s="68"/>
      <c r="E10" s="69"/>
      <c r="F10" s="74"/>
      <c r="G10" s="75"/>
      <c r="H10" s="48"/>
      <c r="I10" s="83"/>
      <c r="J10" s="84"/>
      <c r="K10" s="73"/>
      <c r="L10" s="56"/>
      <c r="M10" s="48"/>
      <c r="N10" s="49"/>
      <c r="O10" s="48"/>
      <c r="P10" s="50"/>
    </row>
    <row r="11" spans="1:16" ht="27.75" customHeight="1" x14ac:dyDescent="0.15">
      <c r="A11" s="78">
        <v>7</v>
      </c>
      <c r="B11" s="68"/>
      <c r="C11" s="69"/>
      <c r="D11" s="68"/>
      <c r="E11" s="69"/>
      <c r="F11" s="74"/>
      <c r="G11" s="75"/>
      <c r="H11" s="48"/>
      <c r="I11" s="83"/>
      <c r="J11" s="84"/>
      <c r="K11" s="73"/>
      <c r="L11" s="97"/>
      <c r="M11" s="48"/>
      <c r="N11" s="49"/>
      <c r="O11" s="48"/>
      <c r="P11" s="50"/>
    </row>
    <row r="12" spans="1:16" ht="27.75" customHeight="1" x14ac:dyDescent="0.15">
      <c r="A12" s="78">
        <v>8</v>
      </c>
      <c r="B12" s="68"/>
      <c r="C12" s="69"/>
      <c r="D12" s="68"/>
      <c r="E12" s="69"/>
      <c r="F12" s="74"/>
      <c r="G12" s="75"/>
      <c r="H12" s="48"/>
      <c r="I12" s="83"/>
      <c r="J12" s="84"/>
      <c r="K12" s="73"/>
      <c r="L12" s="56"/>
      <c r="M12" s="48"/>
      <c r="N12" s="49"/>
      <c r="O12" s="48"/>
      <c r="P12" s="50"/>
    </row>
    <row r="13" spans="1:16" ht="27.75" customHeight="1" x14ac:dyDescent="0.15">
      <c r="A13" s="78">
        <v>9</v>
      </c>
      <c r="B13" s="68"/>
      <c r="C13" s="69"/>
      <c r="D13" s="68"/>
      <c r="E13" s="69"/>
      <c r="F13" s="74"/>
      <c r="G13" s="75"/>
      <c r="H13" s="48"/>
      <c r="I13" s="83"/>
      <c r="J13" s="84"/>
      <c r="K13" s="73"/>
      <c r="L13" s="56"/>
      <c r="M13" s="48"/>
      <c r="N13" s="49"/>
      <c r="O13" s="48"/>
      <c r="P13" s="50"/>
    </row>
    <row r="14" spans="1:16" ht="27.75" customHeight="1" x14ac:dyDescent="0.15">
      <c r="A14" s="78">
        <v>10</v>
      </c>
      <c r="B14" s="68"/>
      <c r="C14" s="69"/>
      <c r="D14" s="68"/>
      <c r="E14" s="69"/>
      <c r="F14" s="74"/>
      <c r="G14" s="75"/>
      <c r="H14" s="48"/>
      <c r="I14" s="83"/>
      <c r="J14" s="84"/>
      <c r="K14" s="73"/>
      <c r="L14" s="56"/>
      <c r="M14" s="48"/>
      <c r="N14" s="49"/>
      <c r="O14" s="48"/>
      <c r="P14" s="50"/>
    </row>
    <row r="15" spans="1:16" ht="27.75" customHeight="1" x14ac:dyDescent="0.15">
      <c r="A15" s="78">
        <v>11</v>
      </c>
      <c r="B15" s="68"/>
      <c r="C15" s="69"/>
      <c r="D15" s="68"/>
      <c r="E15" s="69"/>
      <c r="F15" s="74"/>
      <c r="G15" s="75"/>
      <c r="H15" s="48"/>
      <c r="I15" s="83"/>
      <c r="J15" s="84"/>
      <c r="K15" s="73"/>
      <c r="L15" s="56"/>
      <c r="M15" s="48"/>
      <c r="N15" s="49"/>
      <c r="O15" s="48"/>
      <c r="P15" s="50"/>
    </row>
    <row r="16" spans="1:16" ht="27.75" customHeight="1" x14ac:dyDescent="0.15">
      <c r="A16" s="78">
        <v>12</v>
      </c>
      <c r="B16" s="68"/>
      <c r="C16" s="69"/>
      <c r="D16" s="68"/>
      <c r="E16" s="69"/>
      <c r="F16" s="74"/>
      <c r="G16" s="75"/>
      <c r="H16" s="48"/>
      <c r="I16" s="83"/>
      <c r="J16" s="84"/>
      <c r="K16" s="73"/>
      <c r="L16" s="56"/>
      <c r="M16" s="48"/>
      <c r="N16" s="49"/>
      <c r="O16" s="48"/>
      <c r="P16" s="50"/>
    </row>
    <row r="17" spans="1:16" ht="27.75" customHeight="1" x14ac:dyDescent="0.15">
      <c r="A17" s="78">
        <v>13</v>
      </c>
      <c r="B17" s="68"/>
      <c r="C17" s="69"/>
      <c r="D17" s="68"/>
      <c r="E17" s="69"/>
      <c r="F17" s="74"/>
      <c r="G17" s="75"/>
      <c r="H17" s="48"/>
      <c r="I17" s="83"/>
      <c r="J17" s="84"/>
      <c r="K17" s="73"/>
      <c r="L17" s="56"/>
      <c r="M17" s="48"/>
      <c r="N17" s="49"/>
      <c r="O17" s="48"/>
      <c r="P17" s="50"/>
    </row>
    <row r="18" spans="1:16" ht="27.75" customHeight="1" x14ac:dyDescent="0.15">
      <c r="A18" s="78">
        <v>14</v>
      </c>
      <c r="B18" s="68"/>
      <c r="C18" s="69"/>
      <c r="D18" s="68"/>
      <c r="E18" s="69"/>
      <c r="F18" s="74"/>
      <c r="G18" s="75"/>
      <c r="H18" s="48"/>
      <c r="I18" s="83"/>
      <c r="J18" s="84"/>
      <c r="K18" s="73"/>
      <c r="L18" s="56"/>
      <c r="M18" s="48"/>
      <c r="N18" s="49"/>
      <c r="O18" s="48"/>
      <c r="P18" s="50"/>
    </row>
    <row r="19" spans="1:16" ht="27.75" customHeight="1" x14ac:dyDescent="0.15">
      <c r="A19" s="78">
        <v>15</v>
      </c>
      <c r="B19" s="68"/>
      <c r="C19" s="69"/>
      <c r="D19" s="68"/>
      <c r="E19" s="69"/>
      <c r="F19" s="74"/>
      <c r="G19" s="75"/>
      <c r="H19" s="48"/>
      <c r="I19" s="83"/>
      <c r="J19" s="84"/>
      <c r="K19" s="73"/>
      <c r="L19" s="56"/>
      <c r="M19" s="48"/>
      <c r="N19" s="49"/>
      <c r="O19" s="48"/>
      <c r="P19" s="50"/>
    </row>
    <row r="20" spans="1:16" ht="27.75" customHeight="1" x14ac:dyDescent="0.15">
      <c r="A20" s="78">
        <v>16</v>
      </c>
      <c r="B20" s="68"/>
      <c r="C20" s="69"/>
      <c r="D20" s="68"/>
      <c r="E20" s="69"/>
      <c r="F20" s="74"/>
      <c r="G20" s="75"/>
      <c r="H20" s="48"/>
      <c r="I20" s="83"/>
      <c r="J20" s="84"/>
      <c r="K20" s="73"/>
      <c r="L20" s="56"/>
      <c r="M20" s="48"/>
      <c r="N20" s="49"/>
      <c r="O20" s="48"/>
      <c r="P20" s="50"/>
    </row>
    <row r="21" spans="1:16" ht="27.75" customHeight="1" x14ac:dyDescent="0.15">
      <c r="A21" s="78">
        <v>17</v>
      </c>
      <c r="B21" s="68"/>
      <c r="C21" s="69"/>
      <c r="D21" s="68"/>
      <c r="E21" s="69"/>
      <c r="F21" s="74"/>
      <c r="G21" s="75"/>
      <c r="H21" s="48"/>
      <c r="I21" s="83"/>
      <c r="J21" s="84"/>
      <c r="K21" s="73"/>
      <c r="L21" s="56"/>
      <c r="M21" s="48"/>
      <c r="N21" s="49"/>
      <c r="O21" s="48"/>
      <c r="P21" s="50"/>
    </row>
    <row r="22" spans="1:16" ht="27.75" customHeight="1" x14ac:dyDescent="0.15">
      <c r="A22" s="78">
        <v>18</v>
      </c>
      <c r="B22" s="68"/>
      <c r="C22" s="69"/>
      <c r="D22" s="68"/>
      <c r="E22" s="69"/>
      <c r="F22" s="74"/>
      <c r="G22" s="75"/>
      <c r="H22" s="48"/>
      <c r="I22" s="83"/>
      <c r="J22" s="84"/>
      <c r="K22" s="73"/>
      <c r="L22" s="56"/>
      <c r="M22" s="48"/>
      <c r="N22" s="49"/>
      <c r="O22" s="48"/>
      <c r="P22" s="50"/>
    </row>
    <row r="23" spans="1:16" ht="27.75" customHeight="1" x14ac:dyDescent="0.15">
      <c r="A23" s="78">
        <v>19</v>
      </c>
      <c r="B23" s="68"/>
      <c r="C23" s="69"/>
      <c r="D23" s="68"/>
      <c r="E23" s="69"/>
      <c r="F23" s="74"/>
      <c r="G23" s="75"/>
      <c r="H23" s="48"/>
      <c r="I23" s="83"/>
      <c r="J23" s="84"/>
      <c r="K23" s="73"/>
      <c r="L23" s="56"/>
      <c r="M23" s="48"/>
      <c r="N23" s="49"/>
      <c r="O23" s="48"/>
      <c r="P23" s="50"/>
    </row>
    <row r="24" spans="1:16" ht="27.75" customHeight="1" x14ac:dyDescent="0.15">
      <c r="A24" s="78">
        <v>20</v>
      </c>
      <c r="B24" s="68"/>
      <c r="C24" s="69"/>
      <c r="D24" s="68"/>
      <c r="E24" s="69"/>
      <c r="F24" s="74"/>
      <c r="G24" s="75"/>
      <c r="H24" s="48"/>
      <c r="I24" s="83"/>
      <c r="J24" s="84"/>
      <c r="K24" s="73"/>
      <c r="L24" s="56"/>
      <c r="M24" s="48"/>
      <c r="N24" s="49"/>
      <c r="O24" s="48"/>
      <c r="P24" s="50"/>
    </row>
    <row r="25" spans="1:16" ht="27.75" customHeight="1" x14ac:dyDescent="0.15">
      <c r="A25" s="78">
        <v>21</v>
      </c>
      <c r="B25" s="68"/>
      <c r="C25" s="69"/>
      <c r="D25" s="68"/>
      <c r="E25" s="69"/>
      <c r="F25" s="74"/>
      <c r="G25" s="75"/>
      <c r="H25" s="48"/>
      <c r="I25" s="83"/>
      <c r="J25" s="84"/>
      <c r="K25" s="73"/>
      <c r="L25" s="56"/>
      <c r="M25" s="48"/>
      <c r="N25" s="49"/>
      <c r="O25" s="48"/>
      <c r="P25" s="50"/>
    </row>
    <row r="26" spans="1:16" ht="27.75" customHeight="1" x14ac:dyDescent="0.15">
      <c r="A26" s="78">
        <v>22</v>
      </c>
      <c r="B26" s="68"/>
      <c r="C26" s="69"/>
      <c r="D26" s="68"/>
      <c r="E26" s="69"/>
      <c r="F26" s="74"/>
      <c r="G26" s="75"/>
      <c r="H26" s="48"/>
      <c r="I26" s="83"/>
      <c r="J26" s="84"/>
      <c r="K26" s="73"/>
      <c r="L26" s="56"/>
      <c r="M26" s="48"/>
      <c r="N26" s="49"/>
      <c r="O26" s="48"/>
      <c r="P26" s="50"/>
    </row>
    <row r="27" spans="1:16" ht="27.75" customHeight="1" x14ac:dyDescent="0.15">
      <c r="A27" s="78">
        <v>23</v>
      </c>
      <c r="B27" s="68"/>
      <c r="C27" s="69"/>
      <c r="D27" s="68"/>
      <c r="E27" s="69"/>
      <c r="F27" s="74"/>
      <c r="G27" s="75"/>
      <c r="H27" s="48"/>
      <c r="I27" s="83"/>
      <c r="J27" s="84"/>
      <c r="K27" s="73"/>
      <c r="L27" s="56"/>
      <c r="M27" s="48"/>
      <c r="N27" s="49"/>
      <c r="O27" s="48"/>
      <c r="P27" s="50"/>
    </row>
    <row r="28" spans="1:16" ht="27.75" customHeight="1" x14ac:dyDescent="0.15">
      <c r="A28" s="78">
        <v>24</v>
      </c>
      <c r="B28" s="68"/>
      <c r="C28" s="69"/>
      <c r="D28" s="68"/>
      <c r="E28" s="69"/>
      <c r="F28" s="74"/>
      <c r="G28" s="75"/>
      <c r="H28" s="48"/>
      <c r="I28" s="83"/>
      <c r="J28" s="84"/>
      <c r="K28" s="73"/>
      <c r="L28" s="56"/>
      <c r="M28" s="48"/>
      <c r="N28" s="49"/>
      <c r="O28" s="48"/>
      <c r="P28" s="50"/>
    </row>
    <row r="29" spans="1:16" ht="27.75" customHeight="1" x14ac:dyDescent="0.15">
      <c r="A29" s="78">
        <v>25</v>
      </c>
      <c r="B29" s="68"/>
      <c r="C29" s="69"/>
      <c r="D29" s="68"/>
      <c r="E29" s="69"/>
      <c r="F29" s="74"/>
      <c r="G29" s="75"/>
      <c r="H29" s="48"/>
      <c r="I29" s="83"/>
      <c r="J29" s="84"/>
      <c r="K29" s="73"/>
      <c r="L29" s="56"/>
      <c r="M29" s="48"/>
      <c r="N29" s="49"/>
      <c r="O29" s="48"/>
      <c r="P29" s="50"/>
    </row>
    <row r="30" spans="1:16" ht="27.75" customHeight="1" x14ac:dyDescent="0.15">
      <c r="A30" s="78">
        <v>26</v>
      </c>
      <c r="B30" s="68"/>
      <c r="C30" s="69"/>
      <c r="D30" s="68"/>
      <c r="E30" s="69"/>
      <c r="F30" s="74"/>
      <c r="G30" s="75"/>
      <c r="H30" s="48"/>
      <c r="I30" s="83"/>
      <c r="J30" s="84"/>
      <c r="K30" s="73"/>
      <c r="L30" s="56"/>
      <c r="M30" s="48"/>
      <c r="N30" s="49"/>
      <c r="O30" s="48"/>
      <c r="P30" s="50"/>
    </row>
    <row r="31" spans="1:16" ht="27.75" customHeight="1" x14ac:dyDescent="0.15">
      <c r="A31" s="78">
        <v>27</v>
      </c>
      <c r="B31" s="68"/>
      <c r="C31" s="69"/>
      <c r="D31" s="68"/>
      <c r="E31" s="69"/>
      <c r="F31" s="74"/>
      <c r="G31" s="75"/>
      <c r="H31" s="48"/>
      <c r="I31" s="83"/>
      <c r="J31" s="84"/>
      <c r="K31" s="73"/>
      <c r="L31" s="56"/>
      <c r="M31" s="48"/>
      <c r="N31" s="49"/>
      <c r="O31" s="48"/>
      <c r="P31" s="50"/>
    </row>
    <row r="32" spans="1:16" ht="27.75" customHeight="1" x14ac:dyDescent="0.15">
      <c r="A32" s="78">
        <v>28</v>
      </c>
      <c r="B32" s="68"/>
      <c r="C32" s="69"/>
      <c r="D32" s="68"/>
      <c r="E32" s="69"/>
      <c r="F32" s="74"/>
      <c r="G32" s="75"/>
      <c r="H32" s="48"/>
      <c r="I32" s="83"/>
      <c r="J32" s="84"/>
      <c r="K32" s="73"/>
      <c r="L32" s="56"/>
      <c r="M32" s="48"/>
      <c r="N32" s="49"/>
      <c r="O32" s="48"/>
      <c r="P32" s="50"/>
    </row>
    <row r="33" spans="1:16" ht="27.75" customHeight="1" x14ac:dyDescent="0.15">
      <c r="A33" s="78">
        <v>29</v>
      </c>
      <c r="B33" s="68"/>
      <c r="C33" s="69"/>
      <c r="D33" s="68"/>
      <c r="E33" s="69"/>
      <c r="F33" s="74"/>
      <c r="G33" s="75"/>
      <c r="H33" s="48"/>
      <c r="I33" s="83"/>
      <c r="J33" s="84"/>
      <c r="K33" s="73"/>
      <c r="L33" s="56"/>
      <c r="M33" s="48"/>
      <c r="N33" s="49"/>
      <c r="O33" s="48"/>
      <c r="P33" s="50"/>
    </row>
    <row r="34" spans="1:16" ht="27.75" customHeight="1" x14ac:dyDescent="0.15">
      <c r="A34" s="78">
        <v>30</v>
      </c>
      <c r="B34" s="68"/>
      <c r="C34" s="69"/>
      <c r="D34" s="68"/>
      <c r="E34" s="69"/>
      <c r="F34" s="74"/>
      <c r="G34" s="75"/>
      <c r="H34" s="48"/>
      <c r="I34" s="83"/>
      <c r="J34" s="84"/>
      <c r="K34" s="73"/>
      <c r="L34" s="56"/>
      <c r="M34" s="48"/>
      <c r="N34" s="49"/>
      <c r="O34" s="48"/>
      <c r="P34" s="50"/>
    </row>
    <row r="35" spans="1:16" ht="27.75" customHeight="1" x14ac:dyDescent="0.15">
      <c r="A35" s="78">
        <v>31</v>
      </c>
      <c r="B35" s="68"/>
      <c r="C35" s="69"/>
      <c r="D35" s="68"/>
      <c r="E35" s="69"/>
      <c r="F35" s="74"/>
      <c r="G35" s="75"/>
      <c r="H35" s="48"/>
      <c r="I35" s="83"/>
      <c r="J35" s="84"/>
      <c r="K35" s="73"/>
      <c r="L35" s="56"/>
      <c r="M35" s="48"/>
      <c r="N35" s="49"/>
      <c r="O35" s="48"/>
      <c r="P35" s="50"/>
    </row>
    <row r="36" spans="1:16" ht="27.75" customHeight="1" x14ac:dyDescent="0.15">
      <c r="A36" s="78">
        <v>32</v>
      </c>
      <c r="B36" s="68"/>
      <c r="C36" s="69"/>
      <c r="D36" s="68"/>
      <c r="E36" s="69"/>
      <c r="F36" s="74"/>
      <c r="G36" s="75"/>
      <c r="H36" s="48"/>
      <c r="I36" s="83"/>
      <c r="J36" s="84"/>
      <c r="K36" s="73"/>
      <c r="L36" s="56"/>
      <c r="M36" s="48"/>
      <c r="N36" s="49"/>
      <c r="O36" s="48"/>
      <c r="P36" s="50"/>
    </row>
    <row r="37" spans="1:16" ht="27.75" customHeight="1" x14ac:dyDescent="0.15">
      <c r="A37" s="78">
        <v>33</v>
      </c>
      <c r="B37" s="68"/>
      <c r="C37" s="69"/>
      <c r="D37" s="68"/>
      <c r="E37" s="69"/>
      <c r="F37" s="74"/>
      <c r="G37" s="75"/>
      <c r="H37" s="48"/>
      <c r="I37" s="83"/>
      <c r="J37" s="84"/>
      <c r="K37" s="73"/>
      <c r="L37" s="56"/>
      <c r="M37" s="48"/>
      <c r="N37" s="49"/>
      <c r="O37" s="48"/>
      <c r="P37" s="50"/>
    </row>
    <row r="38" spans="1:16" ht="27.75" customHeight="1" x14ac:dyDescent="0.15">
      <c r="A38" s="78">
        <v>34</v>
      </c>
      <c r="B38" s="68"/>
      <c r="C38" s="69"/>
      <c r="D38" s="68"/>
      <c r="E38" s="69"/>
      <c r="F38" s="74"/>
      <c r="G38" s="75"/>
      <c r="H38" s="48"/>
      <c r="I38" s="83"/>
      <c r="J38" s="84"/>
      <c r="K38" s="73"/>
      <c r="L38" s="56"/>
      <c r="M38" s="48"/>
      <c r="N38" s="49"/>
      <c r="O38" s="48"/>
      <c r="P38" s="50"/>
    </row>
    <row r="39" spans="1:16" ht="27.75" customHeight="1" x14ac:dyDescent="0.15">
      <c r="A39" s="78">
        <v>35</v>
      </c>
      <c r="B39" s="68"/>
      <c r="C39" s="69"/>
      <c r="D39" s="68"/>
      <c r="E39" s="69"/>
      <c r="F39" s="74"/>
      <c r="G39" s="75"/>
      <c r="H39" s="48"/>
      <c r="I39" s="83"/>
      <c r="J39" s="84"/>
      <c r="K39" s="73"/>
      <c r="L39" s="56"/>
      <c r="M39" s="48"/>
      <c r="N39" s="49"/>
      <c r="O39" s="48"/>
      <c r="P39" s="50"/>
    </row>
    <row r="40" spans="1:16" ht="27.75" customHeight="1" x14ac:dyDescent="0.15">
      <c r="A40" s="78">
        <v>36</v>
      </c>
      <c r="B40" s="68"/>
      <c r="C40" s="69"/>
      <c r="D40" s="68"/>
      <c r="E40" s="69"/>
      <c r="F40" s="74"/>
      <c r="G40" s="75"/>
      <c r="H40" s="48"/>
      <c r="I40" s="83"/>
      <c r="J40" s="84"/>
      <c r="K40" s="73"/>
      <c r="L40" s="56"/>
      <c r="M40" s="48"/>
      <c r="N40" s="49"/>
      <c r="O40" s="48"/>
      <c r="P40" s="50"/>
    </row>
    <row r="41" spans="1:16" ht="27.75" customHeight="1" x14ac:dyDescent="0.15">
      <c r="A41" s="78">
        <v>37</v>
      </c>
      <c r="B41" s="68"/>
      <c r="C41" s="69"/>
      <c r="D41" s="68"/>
      <c r="E41" s="69"/>
      <c r="F41" s="74"/>
      <c r="G41" s="75"/>
      <c r="H41" s="48"/>
      <c r="I41" s="83"/>
      <c r="J41" s="84"/>
      <c r="K41" s="73"/>
      <c r="L41" s="56"/>
      <c r="M41" s="48"/>
      <c r="N41" s="49"/>
      <c r="O41" s="48"/>
      <c r="P41" s="50"/>
    </row>
    <row r="42" spans="1:16" ht="27.75" customHeight="1" x14ac:dyDescent="0.15">
      <c r="A42" s="78">
        <v>38</v>
      </c>
      <c r="B42" s="68"/>
      <c r="C42" s="69"/>
      <c r="D42" s="68"/>
      <c r="E42" s="69"/>
      <c r="F42" s="74"/>
      <c r="G42" s="75"/>
      <c r="H42" s="48"/>
      <c r="I42" s="83"/>
      <c r="J42" s="84"/>
      <c r="K42" s="73"/>
      <c r="L42" s="56"/>
      <c r="M42" s="48"/>
      <c r="N42" s="49"/>
      <c r="O42" s="48"/>
      <c r="P42" s="50"/>
    </row>
    <row r="43" spans="1:16" ht="27.75" customHeight="1" x14ac:dyDescent="0.15">
      <c r="A43" s="78">
        <v>39</v>
      </c>
      <c r="B43" s="68"/>
      <c r="C43" s="69"/>
      <c r="D43" s="68"/>
      <c r="E43" s="69"/>
      <c r="F43" s="74"/>
      <c r="G43" s="75"/>
      <c r="H43" s="48"/>
      <c r="I43" s="83"/>
      <c r="J43" s="84"/>
      <c r="K43" s="73"/>
      <c r="L43" s="56"/>
      <c r="M43" s="48"/>
      <c r="N43" s="49"/>
      <c r="O43" s="48"/>
      <c r="P43" s="50"/>
    </row>
    <row r="44" spans="1:16" ht="27.75" customHeight="1" x14ac:dyDescent="0.15">
      <c r="A44" s="78">
        <v>40</v>
      </c>
      <c r="B44" s="68"/>
      <c r="C44" s="69"/>
      <c r="D44" s="68"/>
      <c r="E44" s="69"/>
      <c r="F44" s="74"/>
      <c r="G44" s="75"/>
      <c r="H44" s="48"/>
      <c r="I44" s="83"/>
      <c r="J44" s="84"/>
      <c r="K44" s="73"/>
      <c r="L44" s="56"/>
      <c r="M44" s="48"/>
      <c r="N44" s="49"/>
      <c r="O44" s="48"/>
      <c r="P44" s="50"/>
    </row>
    <row r="45" spans="1:16" ht="27.75" customHeight="1" x14ac:dyDescent="0.15">
      <c r="A45" s="78">
        <v>41</v>
      </c>
      <c r="B45" s="68"/>
      <c r="C45" s="69"/>
      <c r="D45" s="68"/>
      <c r="E45" s="69"/>
      <c r="F45" s="74"/>
      <c r="G45" s="75"/>
      <c r="H45" s="48"/>
      <c r="I45" s="83"/>
      <c r="J45" s="84"/>
      <c r="K45" s="73"/>
      <c r="L45" s="56"/>
      <c r="M45" s="48"/>
      <c r="N45" s="49"/>
      <c r="O45" s="48"/>
      <c r="P45" s="50"/>
    </row>
    <row r="46" spans="1:16" ht="27.75" customHeight="1" x14ac:dyDescent="0.15">
      <c r="A46" s="78">
        <v>42</v>
      </c>
      <c r="B46" s="68"/>
      <c r="C46" s="69"/>
      <c r="D46" s="68"/>
      <c r="E46" s="69"/>
      <c r="F46" s="74"/>
      <c r="G46" s="75"/>
      <c r="H46" s="48"/>
      <c r="I46" s="83"/>
      <c r="J46" s="84"/>
      <c r="K46" s="73"/>
      <c r="L46" s="56"/>
      <c r="M46" s="48"/>
      <c r="N46" s="49"/>
      <c r="O46" s="48"/>
      <c r="P46" s="50"/>
    </row>
    <row r="47" spans="1:16" ht="27.75" customHeight="1" x14ac:dyDescent="0.15">
      <c r="A47" s="78">
        <v>43</v>
      </c>
      <c r="B47" s="68"/>
      <c r="C47" s="69"/>
      <c r="D47" s="68"/>
      <c r="E47" s="69"/>
      <c r="F47" s="74"/>
      <c r="G47" s="75"/>
      <c r="H47" s="48"/>
      <c r="I47" s="83"/>
      <c r="J47" s="84"/>
      <c r="K47" s="73"/>
      <c r="L47" s="56"/>
      <c r="M47" s="48"/>
      <c r="N47" s="49"/>
      <c r="O47" s="48"/>
      <c r="P47" s="50"/>
    </row>
    <row r="48" spans="1:16" ht="27.75" customHeight="1" x14ac:dyDescent="0.15">
      <c r="A48" s="78">
        <v>44</v>
      </c>
      <c r="B48" s="68"/>
      <c r="C48" s="69"/>
      <c r="D48" s="68"/>
      <c r="E48" s="69"/>
      <c r="F48" s="74"/>
      <c r="G48" s="75"/>
      <c r="H48" s="48"/>
      <c r="I48" s="83"/>
      <c r="J48" s="84"/>
      <c r="K48" s="73"/>
      <c r="L48" s="56"/>
      <c r="M48" s="48"/>
      <c r="N48" s="49"/>
      <c r="O48" s="48"/>
      <c r="P48" s="50"/>
    </row>
    <row r="49" spans="1:16" ht="27.75" customHeight="1" x14ac:dyDescent="0.15">
      <c r="A49" s="78">
        <v>45</v>
      </c>
      <c r="B49" s="68"/>
      <c r="C49" s="69"/>
      <c r="D49" s="68"/>
      <c r="E49" s="69"/>
      <c r="F49" s="74"/>
      <c r="G49" s="75"/>
      <c r="H49" s="48"/>
      <c r="I49" s="83"/>
      <c r="J49" s="84"/>
      <c r="K49" s="73"/>
      <c r="L49" s="56"/>
      <c r="M49" s="48"/>
      <c r="N49" s="49"/>
      <c r="O49" s="48"/>
      <c r="P49" s="50"/>
    </row>
    <row r="50" spans="1:16" ht="27.75" customHeight="1" x14ac:dyDescent="0.15">
      <c r="A50" s="78">
        <v>46</v>
      </c>
      <c r="B50" s="68"/>
      <c r="C50" s="69"/>
      <c r="D50" s="68"/>
      <c r="E50" s="69"/>
      <c r="F50" s="74"/>
      <c r="G50" s="75"/>
      <c r="H50" s="48"/>
      <c r="I50" s="83"/>
      <c r="J50" s="84"/>
      <c r="K50" s="73"/>
      <c r="L50" s="56"/>
      <c r="M50" s="48"/>
      <c r="N50" s="49"/>
      <c r="O50" s="48"/>
      <c r="P50" s="50"/>
    </row>
    <row r="51" spans="1:16" ht="27.75" customHeight="1" x14ac:dyDescent="0.15">
      <c r="A51" s="78">
        <v>47</v>
      </c>
      <c r="B51" s="68"/>
      <c r="C51" s="69"/>
      <c r="D51" s="68"/>
      <c r="E51" s="69"/>
      <c r="F51" s="74"/>
      <c r="G51" s="75"/>
      <c r="H51" s="48"/>
      <c r="I51" s="83"/>
      <c r="J51" s="84"/>
      <c r="K51" s="73"/>
      <c r="L51" s="56"/>
      <c r="M51" s="48"/>
      <c r="N51" s="49"/>
      <c r="O51" s="48"/>
      <c r="P51" s="50"/>
    </row>
    <row r="52" spans="1:16" ht="27.75" customHeight="1" x14ac:dyDescent="0.15">
      <c r="A52" s="78">
        <v>48</v>
      </c>
      <c r="B52" s="68"/>
      <c r="C52" s="69"/>
      <c r="D52" s="68"/>
      <c r="E52" s="69"/>
      <c r="F52" s="74"/>
      <c r="G52" s="75"/>
      <c r="H52" s="48"/>
      <c r="I52" s="83"/>
      <c r="J52" s="84"/>
      <c r="K52" s="73"/>
      <c r="L52" s="56"/>
      <c r="M52" s="48"/>
      <c r="N52" s="49"/>
      <c r="O52" s="48"/>
      <c r="P52" s="50"/>
    </row>
    <row r="53" spans="1:16" ht="27.75" customHeight="1" x14ac:dyDescent="0.15">
      <c r="A53" s="78">
        <v>49</v>
      </c>
      <c r="B53" s="68"/>
      <c r="C53" s="69"/>
      <c r="D53" s="68"/>
      <c r="E53" s="69"/>
      <c r="F53" s="74"/>
      <c r="G53" s="75"/>
      <c r="H53" s="48"/>
      <c r="I53" s="83"/>
      <c r="J53" s="84"/>
      <c r="K53" s="73"/>
      <c r="L53" s="56"/>
      <c r="M53" s="48"/>
      <c r="N53" s="49"/>
      <c r="O53" s="48"/>
      <c r="P53" s="50"/>
    </row>
    <row r="54" spans="1:16" ht="27.75" customHeight="1" x14ac:dyDescent="0.15">
      <c r="A54" s="78">
        <v>50</v>
      </c>
      <c r="B54" s="68"/>
      <c r="C54" s="69"/>
      <c r="D54" s="68"/>
      <c r="E54" s="69"/>
      <c r="F54" s="74"/>
      <c r="G54" s="75"/>
      <c r="H54" s="48"/>
      <c r="I54" s="83"/>
      <c r="J54" s="84"/>
      <c r="K54" s="73"/>
      <c r="L54" s="56"/>
      <c r="M54" s="48"/>
      <c r="N54" s="49"/>
      <c r="O54" s="48"/>
      <c r="P54" s="50"/>
    </row>
    <row r="55" spans="1:16" ht="27.75" customHeight="1" x14ac:dyDescent="0.15">
      <c r="A55" s="78">
        <v>51</v>
      </c>
      <c r="B55" s="68"/>
      <c r="C55" s="69"/>
      <c r="D55" s="68"/>
      <c r="E55" s="69"/>
      <c r="F55" s="74"/>
      <c r="G55" s="75"/>
      <c r="H55" s="48"/>
      <c r="I55" s="83"/>
      <c r="J55" s="84"/>
      <c r="K55" s="73"/>
      <c r="L55" s="56"/>
      <c r="M55" s="48"/>
      <c r="N55" s="49"/>
      <c r="O55" s="48"/>
      <c r="P55" s="50"/>
    </row>
    <row r="56" spans="1:16" ht="27.75" customHeight="1" x14ac:dyDescent="0.15">
      <c r="A56" s="78">
        <v>52</v>
      </c>
      <c r="B56" s="68"/>
      <c r="C56" s="69"/>
      <c r="D56" s="68"/>
      <c r="E56" s="69"/>
      <c r="F56" s="74"/>
      <c r="G56" s="75"/>
      <c r="H56" s="48"/>
      <c r="I56" s="83"/>
      <c r="J56" s="84"/>
      <c r="K56" s="73"/>
      <c r="L56" s="56"/>
      <c r="M56" s="48"/>
      <c r="N56" s="49"/>
      <c r="O56" s="48"/>
      <c r="P56" s="50"/>
    </row>
    <row r="57" spans="1:16" ht="27.75" customHeight="1" x14ac:dyDescent="0.15">
      <c r="A57" s="78">
        <v>53</v>
      </c>
      <c r="B57" s="68"/>
      <c r="C57" s="69"/>
      <c r="D57" s="68"/>
      <c r="E57" s="69"/>
      <c r="F57" s="74"/>
      <c r="G57" s="75"/>
      <c r="H57" s="48"/>
      <c r="I57" s="83"/>
      <c r="J57" s="84"/>
      <c r="K57" s="73"/>
      <c r="L57" s="56"/>
      <c r="M57" s="48"/>
      <c r="N57" s="49"/>
      <c r="O57" s="48"/>
      <c r="P57" s="50"/>
    </row>
    <row r="58" spans="1:16" ht="27.75" customHeight="1" x14ac:dyDescent="0.15">
      <c r="A58" s="78">
        <v>54</v>
      </c>
      <c r="B58" s="68"/>
      <c r="C58" s="69"/>
      <c r="D58" s="68"/>
      <c r="E58" s="69"/>
      <c r="F58" s="74"/>
      <c r="G58" s="75"/>
      <c r="H58" s="48"/>
      <c r="I58" s="83"/>
      <c r="J58" s="84"/>
      <c r="K58" s="73"/>
      <c r="L58" s="56"/>
      <c r="M58" s="48"/>
      <c r="N58" s="49"/>
      <c r="O58" s="48"/>
      <c r="P58" s="50"/>
    </row>
    <row r="59" spans="1:16" ht="27.75" customHeight="1" x14ac:dyDescent="0.15">
      <c r="A59" s="78">
        <v>55</v>
      </c>
      <c r="B59" s="68"/>
      <c r="C59" s="69"/>
      <c r="D59" s="68"/>
      <c r="E59" s="69"/>
      <c r="F59" s="74"/>
      <c r="G59" s="75"/>
      <c r="H59" s="48"/>
      <c r="I59" s="83"/>
      <c r="J59" s="84"/>
      <c r="K59" s="73"/>
      <c r="L59" s="56"/>
      <c r="M59" s="48"/>
      <c r="N59" s="49"/>
      <c r="O59" s="48"/>
      <c r="P59" s="50"/>
    </row>
    <row r="60" spans="1:16" ht="27.75" customHeight="1" x14ac:dyDescent="0.15">
      <c r="A60" s="78">
        <v>56</v>
      </c>
      <c r="B60" s="68"/>
      <c r="C60" s="69"/>
      <c r="D60" s="68"/>
      <c r="E60" s="69"/>
      <c r="F60" s="74"/>
      <c r="G60" s="75"/>
      <c r="H60" s="48"/>
      <c r="I60" s="83"/>
      <c r="J60" s="84"/>
      <c r="K60" s="73"/>
      <c r="L60" s="56"/>
      <c r="M60" s="48"/>
      <c r="N60" s="49"/>
      <c r="O60" s="48"/>
      <c r="P60" s="50"/>
    </row>
    <row r="61" spans="1:16" ht="27.75" customHeight="1" x14ac:dyDescent="0.15">
      <c r="A61" s="78">
        <v>57</v>
      </c>
      <c r="B61" s="68"/>
      <c r="C61" s="69"/>
      <c r="D61" s="68"/>
      <c r="E61" s="69"/>
      <c r="F61" s="74"/>
      <c r="G61" s="75"/>
      <c r="H61" s="48"/>
      <c r="I61" s="83"/>
      <c r="J61" s="84"/>
      <c r="K61" s="73"/>
      <c r="L61" s="56"/>
      <c r="M61" s="48"/>
      <c r="N61" s="49"/>
      <c r="O61" s="48"/>
      <c r="P61" s="50"/>
    </row>
    <row r="62" spans="1:16" ht="27.75" customHeight="1" x14ac:dyDescent="0.15">
      <c r="A62" s="78">
        <v>58</v>
      </c>
      <c r="B62" s="68"/>
      <c r="C62" s="69"/>
      <c r="D62" s="68"/>
      <c r="E62" s="69"/>
      <c r="F62" s="74"/>
      <c r="G62" s="75"/>
      <c r="H62" s="48"/>
      <c r="I62" s="83"/>
      <c r="J62" s="84"/>
      <c r="K62" s="73"/>
      <c r="L62" s="56"/>
      <c r="M62" s="48"/>
      <c r="N62" s="49"/>
      <c r="O62" s="48"/>
      <c r="P62" s="50"/>
    </row>
    <row r="63" spans="1:16" ht="27.75" customHeight="1" x14ac:dyDescent="0.15">
      <c r="A63" s="78">
        <v>59</v>
      </c>
      <c r="B63" s="68"/>
      <c r="C63" s="69"/>
      <c r="D63" s="68"/>
      <c r="E63" s="69"/>
      <c r="F63" s="74"/>
      <c r="G63" s="75"/>
      <c r="H63" s="48"/>
      <c r="I63" s="83"/>
      <c r="J63" s="84"/>
      <c r="K63" s="73"/>
      <c r="L63" s="56"/>
      <c r="M63" s="48"/>
      <c r="N63" s="49"/>
      <c r="O63" s="48"/>
      <c r="P63" s="50"/>
    </row>
    <row r="64" spans="1:16" ht="27.75" customHeight="1" x14ac:dyDescent="0.15">
      <c r="A64" s="78">
        <v>60</v>
      </c>
      <c r="B64" s="68"/>
      <c r="C64" s="69"/>
      <c r="D64" s="68"/>
      <c r="E64" s="69"/>
      <c r="F64" s="74"/>
      <c r="G64" s="75"/>
      <c r="H64" s="48"/>
      <c r="I64" s="83"/>
      <c r="J64" s="84"/>
      <c r="K64" s="73"/>
      <c r="L64" s="56"/>
      <c r="M64" s="48"/>
      <c r="N64" s="49"/>
      <c r="O64" s="48"/>
      <c r="P64" s="50"/>
    </row>
    <row r="65" spans="1:16" ht="27.75" customHeight="1" x14ac:dyDescent="0.15">
      <c r="A65" s="78">
        <v>61</v>
      </c>
      <c r="B65" s="68"/>
      <c r="C65" s="69"/>
      <c r="D65" s="68"/>
      <c r="E65" s="69"/>
      <c r="F65" s="74"/>
      <c r="G65" s="75"/>
      <c r="H65" s="48"/>
      <c r="I65" s="83"/>
      <c r="J65" s="84"/>
      <c r="K65" s="73"/>
      <c r="L65" s="56"/>
      <c r="M65" s="48"/>
      <c r="N65" s="49"/>
      <c r="O65" s="48"/>
      <c r="P65" s="50"/>
    </row>
    <row r="66" spans="1:16" ht="27.75" customHeight="1" x14ac:dyDescent="0.15">
      <c r="A66" s="78">
        <v>62</v>
      </c>
      <c r="B66" s="68"/>
      <c r="C66" s="69"/>
      <c r="D66" s="68"/>
      <c r="E66" s="69"/>
      <c r="F66" s="74"/>
      <c r="G66" s="75"/>
      <c r="H66" s="48"/>
      <c r="I66" s="83"/>
      <c r="J66" s="84"/>
      <c r="K66" s="73"/>
      <c r="L66" s="56"/>
      <c r="M66" s="48"/>
      <c r="N66" s="49"/>
      <c r="O66" s="48"/>
      <c r="P66" s="50"/>
    </row>
    <row r="67" spans="1:16" ht="27.75" customHeight="1" x14ac:dyDescent="0.15">
      <c r="A67" s="78">
        <v>63</v>
      </c>
      <c r="B67" s="68"/>
      <c r="C67" s="69"/>
      <c r="D67" s="68"/>
      <c r="E67" s="69"/>
      <c r="F67" s="74"/>
      <c r="G67" s="75"/>
      <c r="H67" s="48"/>
      <c r="I67" s="83"/>
      <c r="J67" s="84"/>
      <c r="K67" s="73"/>
      <c r="L67" s="56"/>
      <c r="M67" s="48"/>
      <c r="N67" s="49"/>
      <c r="O67" s="48"/>
      <c r="P67" s="50"/>
    </row>
    <row r="68" spans="1:16" ht="27.75" customHeight="1" x14ac:dyDescent="0.15">
      <c r="A68" s="78">
        <v>64</v>
      </c>
      <c r="B68" s="68"/>
      <c r="C68" s="69"/>
      <c r="D68" s="68"/>
      <c r="E68" s="69"/>
      <c r="F68" s="74"/>
      <c r="G68" s="75"/>
      <c r="H68" s="48"/>
      <c r="I68" s="83"/>
      <c r="J68" s="84"/>
      <c r="K68" s="73"/>
      <c r="L68" s="56"/>
      <c r="M68" s="48"/>
      <c r="N68" s="49"/>
      <c r="O68" s="48"/>
      <c r="P68" s="50"/>
    </row>
    <row r="69" spans="1:16" ht="27.75" customHeight="1" x14ac:dyDescent="0.15">
      <c r="A69" s="78">
        <v>65</v>
      </c>
      <c r="B69" s="68"/>
      <c r="C69" s="69"/>
      <c r="D69" s="68"/>
      <c r="E69" s="69"/>
      <c r="F69" s="74"/>
      <c r="G69" s="75"/>
      <c r="H69" s="48"/>
      <c r="I69" s="83"/>
      <c r="J69" s="84"/>
      <c r="K69" s="73"/>
      <c r="L69" s="56"/>
      <c r="M69" s="48"/>
      <c r="N69" s="49"/>
      <c r="O69" s="48"/>
      <c r="P69" s="50"/>
    </row>
    <row r="70" spans="1:16" ht="27.75" customHeight="1" x14ac:dyDescent="0.15">
      <c r="A70" s="78">
        <v>66</v>
      </c>
      <c r="B70" s="68"/>
      <c r="C70" s="69"/>
      <c r="D70" s="68"/>
      <c r="E70" s="69"/>
      <c r="F70" s="74"/>
      <c r="G70" s="75"/>
      <c r="H70" s="48"/>
      <c r="I70" s="83"/>
      <c r="J70" s="84"/>
      <c r="K70" s="73"/>
      <c r="L70" s="56"/>
      <c r="M70" s="48"/>
      <c r="N70" s="49"/>
      <c r="O70" s="48"/>
      <c r="P70" s="50"/>
    </row>
    <row r="71" spans="1:16" ht="27.75" customHeight="1" x14ac:dyDescent="0.15">
      <c r="A71" s="78">
        <v>67</v>
      </c>
      <c r="B71" s="68"/>
      <c r="C71" s="69"/>
      <c r="D71" s="68"/>
      <c r="E71" s="69"/>
      <c r="F71" s="74"/>
      <c r="G71" s="75"/>
      <c r="H71" s="48"/>
      <c r="I71" s="83"/>
      <c r="J71" s="84"/>
      <c r="K71" s="73"/>
      <c r="L71" s="56"/>
      <c r="M71" s="48"/>
      <c r="N71" s="49"/>
      <c r="O71" s="48"/>
      <c r="P71" s="50"/>
    </row>
    <row r="72" spans="1:16" ht="27.75" customHeight="1" x14ac:dyDescent="0.15">
      <c r="A72" s="78">
        <v>68</v>
      </c>
      <c r="B72" s="68"/>
      <c r="C72" s="69"/>
      <c r="D72" s="68"/>
      <c r="E72" s="69"/>
      <c r="F72" s="74"/>
      <c r="G72" s="75"/>
      <c r="H72" s="48"/>
      <c r="I72" s="83"/>
      <c r="J72" s="84"/>
      <c r="K72" s="73"/>
      <c r="L72" s="56"/>
      <c r="M72" s="48"/>
      <c r="N72" s="49"/>
      <c r="O72" s="48"/>
      <c r="P72" s="50"/>
    </row>
    <row r="73" spans="1:16" ht="27.75" customHeight="1" x14ac:dyDescent="0.15">
      <c r="A73" s="78">
        <v>69</v>
      </c>
      <c r="B73" s="68"/>
      <c r="C73" s="69"/>
      <c r="D73" s="68"/>
      <c r="E73" s="69"/>
      <c r="F73" s="74"/>
      <c r="G73" s="75"/>
      <c r="H73" s="48"/>
      <c r="I73" s="83"/>
      <c r="J73" s="84"/>
      <c r="K73" s="73"/>
      <c r="L73" s="56"/>
      <c r="M73" s="48"/>
      <c r="N73" s="49"/>
      <c r="O73" s="48"/>
      <c r="P73" s="50"/>
    </row>
    <row r="74" spans="1:16" ht="27.75" customHeight="1" x14ac:dyDescent="0.15">
      <c r="A74" s="78">
        <v>70</v>
      </c>
      <c r="B74" s="68"/>
      <c r="C74" s="69"/>
      <c r="D74" s="68"/>
      <c r="E74" s="69"/>
      <c r="F74" s="74"/>
      <c r="G74" s="75"/>
      <c r="H74" s="48"/>
      <c r="I74" s="83"/>
      <c r="J74" s="84"/>
      <c r="K74" s="73"/>
      <c r="L74" s="56"/>
      <c r="M74" s="48"/>
      <c r="N74" s="49"/>
      <c r="O74" s="48"/>
      <c r="P74" s="50"/>
    </row>
    <row r="75" spans="1:16" ht="27.75" customHeight="1" x14ac:dyDescent="0.15">
      <c r="A75" s="78">
        <v>71</v>
      </c>
      <c r="B75" s="68"/>
      <c r="C75" s="69"/>
      <c r="D75" s="68"/>
      <c r="E75" s="69"/>
      <c r="F75" s="74"/>
      <c r="G75" s="75"/>
      <c r="H75" s="48"/>
      <c r="I75" s="83"/>
      <c r="J75" s="84"/>
      <c r="K75" s="73"/>
      <c r="L75" s="56"/>
      <c r="M75" s="48"/>
      <c r="N75" s="49"/>
      <c r="O75" s="48"/>
      <c r="P75" s="50"/>
    </row>
    <row r="76" spans="1:16" ht="27.75" customHeight="1" x14ac:dyDescent="0.15">
      <c r="A76" s="78">
        <v>72</v>
      </c>
      <c r="B76" s="68"/>
      <c r="C76" s="69"/>
      <c r="D76" s="68"/>
      <c r="E76" s="69"/>
      <c r="F76" s="74"/>
      <c r="G76" s="75"/>
      <c r="H76" s="48"/>
      <c r="I76" s="83"/>
      <c r="J76" s="84"/>
      <c r="K76" s="73"/>
      <c r="L76" s="56"/>
      <c r="M76" s="48"/>
      <c r="N76" s="49"/>
      <c r="O76" s="48"/>
      <c r="P76" s="50"/>
    </row>
    <row r="77" spans="1:16" ht="27.75" customHeight="1" x14ac:dyDescent="0.15">
      <c r="A77" s="78">
        <v>73</v>
      </c>
      <c r="B77" s="68"/>
      <c r="C77" s="69"/>
      <c r="D77" s="68"/>
      <c r="E77" s="69"/>
      <c r="F77" s="74"/>
      <c r="G77" s="75"/>
      <c r="H77" s="48"/>
      <c r="I77" s="83"/>
      <c r="J77" s="84"/>
      <c r="K77" s="73"/>
      <c r="L77" s="56"/>
      <c r="M77" s="48"/>
      <c r="N77" s="49"/>
      <c r="O77" s="48"/>
      <c r="P77" s="50"/>
    </row>
    <row r="78" spans="1:16" ht="27.75" customHeight="1" x14ac:dyDescent="0.15">
      <c r="A78" s="78">
        <v>74</v>
      </c>
      <c r="B78" s="68"/>
      <c r="C78" s="69"/>
      <c r="D78" s="68"/>
      <c r="E78" s="69"/>
      <c r="F78" s="74"/>
      <c r="G78" s="75"/>
      <c r="H78" s="48"/>
      <c r="I78" s="83"/>
      <c r="J78" s="84"/>
      <c r="K78" s="73"/>
      <c r="L78" s="56"/>
      <c r="M78" s="48"/>
      <c r="N78" s="49"/>
      <c r="O78" s="48"/>
      <c r="P78" s="50"/>
    </row>
    <row r="79" spans="1:16" ht="27.75" customHeight="1" x14ac:dyDescent="0.15">
      <c r="A79" s="78">
        <v>75</v>
      </c>
      <c r="B79" s="68"/>
      <c r="C79" s="69"/>
      <c r="D79" s="68"/>
      <c r="E79" s="69"/>
      <c r="F79" s="74"/>
      <c r="G79" s="75"/>
      <c r="H79" s="48"/>
      <c r="I79" s="83"/>
      <c r="J79" s="84"/>
      <c r="K79" s="73"/>
      <c r="L79" s="56"/>
      <c r="M79" s="48"/>
      <c r="N79" s="49"/>
      <c r="O79" s="48"/>
      <c r="P79" s="50"/>
    </row>
    <row r="80" spans="1:16" ht="27.75" customHeight="1" x14ac:dyDescent="0.15">
      <c r="A80" s="78">
        <v>76</v>
      </c>
      <c r="B80" s="68"/>
      <c r="C80" s="69"/>
      <c r="D80" s="68"/>
      <c r="E80" s="69"/>
      <c r="F80" s="74"/>
      <c r="G80" s="75"/>
      <c r="H80" s="48"/>
      <c r="I80" s="83"/>
      <c r="J80" s="84"/>
      <c r="K80" s="73"/>
      <c r="L80" s="56"/>
      <c r="M80" s="48"/>
      <c r="N80" s="49"/>
      <c r="O80" s="48"/>
      <c r="P80" s="50"/>
    </row>
    <row r="81" spans="1:16" ht="27.75" customHeight="1" x14ac:dyDescent="0.15">
      <c r="A81" s="78">
        <v>77</v>
      </c>
      <c r="B81" s="68"/>
      <c r="C81" s="69"/>
      <c r="D81" s="68"/>
      <c r="E81" s="69"/>
      <c r="F81" s="74"/>
      <c r="G81" s="75"/>
      <c r="H81" s="48"/>
      <c r="I81" s="83"/>
      <c r="J81" s="84"/>
      <c r="K81" s="73"/>
      <c r="L81" s="56"/>
      <c r="M81" s="48"/>
      <c r="N81" s="49"/>
      <c r="O81" s="48"/>
      <c r="P81" s="50"/>
    </row>
    <row r="82" spans="1:16" ht="27.75" customHeight="1" x14ac:dyDescent="0.15">
      <c r="A82" s="78">
        <v>78</v>
      </c>
      <c r="B82" s="68"/>
      <c r="C82" s="69"/>
      <c r="D82" s="68"/>
      <c r="E82" s="69"/>
      <c r="F82" s="74"/>
      <c r="G82" s="75"/>
      <c r="H82" s="48"/>
      <c r="I82" s="83"/>
      <c r="J82" s="84"/>
      <c r="K82" s="73"/>
      <c r="L82" s="56"/>
      <c r="M82" s="48"/>
      <c r="N82" s="49"/>
      <c r="O82" s="48"/>
      <c r="P82" s="50"/>
    </row>
    <row r="83" spans="1:16" ht="27.75" customHeight="1" x14ac:dyDescent="0.15">
      <c r="A83" s="78">
        <v>79</v>
      </c>
      <c r="B83" s="68"/>
      <c r="C83" s="69"/>
      <c r="D83" s="68"/>
      <c r="E83" s="69"/>
      <c r="F83" s="74"/>
      <c r="G83" s="75"/>
      <c r="H83" s="48"/>
      <c r="I83" s="83"/>
      <c r="J83" s="84"/>
      <c r="K83" s="73"/>
      <c r="L83" s="56"/>
      <c r="M83" s="48"/>
      <c r="N83" s="49"/>
      <c r="O83" s="48"/>
      <c r="P83" s="50"/>
    </row>
    <row r="84" spans="1:16" ht="27.75" customHeight="1" x14ac:dyDescent="0.15">
      <c r="A84" s="78">
        <v>80</v>
      </c>
      <c r="B84" s="68"/>
      <c r="C84" s="69"/>
      <c r="D84" s="68"/>
      <c r="E84" s="69"/>
      <c r="F84" s="74"/>
      <c r="G84" s="75"/>
      <c r="H84" s="48"/>
      <c r="I84" s="83"/>
      <c r="J84" s="84"/>
      <c r="K84" s="73"/>
      <c r="L84" s="56"/>
      <c r="M84" s="48"/>
      <c r="N84" s="49"/>
      <c r="O84" s="48"/>
      <c r="P84" s="50"/>
    </row>
    <row r="85" spans="1:16" ht="27.75" customHeight="1" x14ac:dyDescent="0.15">
      <c r="A85" s="78">
        <v>81</v>
      </c>
      <c r="B85" s="68"/>
      <c r="C85" s="69"/>
      <c r="D85" s="68"/>
      <c r="E85" s="69"/>
      <c r="F85" s="74"/>
      <c r="G85" s="75"/>
      <c r="H85" s="48"/>
      <c r="I85" s="83"/>
      <c r="J85" s="84"/>
      <c r="K85" s="73"/>
      <c r="L85" s="56"/>
      <c r="M85" s="48"/>
      <c r="N85" s="49"/>
      <c r="O85" s="48"/>
      <c r="P85" s="50"/>
    </row>
    <row r="86" spans="1:16" ht="27.75" customHeight="1" x14ac:dyDescent="0.15">
      <c r="A86" s="78">
        <v>82</v>
      </c>
      <c r="B86" s="68"/>
      <c r="C86" s="69"/>
      <c r="D86" s="68"/>
      <c r="E86" s="69"/>
      <c r="F86" s="74"/>
      <c r="G86" s="75"/>
      <c r="H86" s="48"/>
      <c r="I86" s="83"/>
      <c r="J86" s="84"/>
      <c r="K86" s="73"/>
      <c r="L86" s="56"/>
      <c r="M86" s="48"/>
      <c r="N86" s="49"/>
      <c r="O86" s="48"/>
      <c r="P86" s="50"/>
    </row>
    <row r="87" spans="1:16" ht="27.75" customHeight="1" x14ac:dyDescent="0.15">
      <c r="A87" s="78">
        <v>83</v>
      </c>
      <c r="B87" s="68"/>
      <c r="C87" s="69"/>
      <c r="D87" s="68"/>
      <c r="E87" s="69"/>
      <c r="F87" s="74"/>
      <c r="G87" s="75"/>
      <c r="H87" s="48"/>
      <c r="I87" s="83"/>
      <c r="J87" s="84"/>
      <c r="K87" s="73"/>
      <c r="L87" s="56"/>
      <c r="M87" s="48"/>
      <c r="N87" s="49"/>
      <c r="O87" s="48"/>
      <c r="P87" s="50"/>
    </row>
    <row r="88" spans="1:16" ht="27.75" customHeight="1" x14ac:dyDescent="0.15">
      <c r="A88" s="78">
        <v>84</v>
      </c>
      <c r="B88" s="68"/>
      <c r="C88" s="69"/>
      <c r="D88" s="68"/>
      <c r="E88" s="69"/>
      <c r="F88" s="74"/>
      <c r="G88" s="75"/>
      <c r="H88" s="48"/>
      <c r="I88" s="83"/>
      <c r="J88" s="84"/>
      <c r="K88" s="73"/>
      <c r="L88" s="56"/>
      <c r="M88" s="48"/>
      <c r="N88" s="49"/>
      <c r="O88" s="48"/>
      <c r="P88" s="50"/>
    </row>
    <row r="89" spans="1:16" ht="27.75" customHeight="1" x14ac:dyDescent="0.15">
      <c r="A89" s="78">
        <v>85</v>
      </c>
      <c r="B89" s="68"/>
      <c r="C89" s="69"/>
      <c r="D89" s="68"/>
      <c r="E89" s="69"/>
      <c r="F89" s="74"/>
      <c r="G89" s="75"/>
      <c r="H89" s="48"/>
      <c r="I89" s="83"/>
      <c r="J89" s="84"/>
      <c r="K89" s="73"/>
      <c r="L89" s="56"/>
      <c r="M89" s="48"/>
      <c r="N89" s="49"/>
      <c r="O89" s="48"/>
      <c r="P89" s="50"/>
    </row>
    <row r="90" spans="1:16" ht="27.75" customHeight="1" x14ac:dyDescent="0.15">
      <c r="A90" s="78">
        <v>86</v>
      </c>
      <c r="B90" s="68"/>
      <c r="C90" s="69"/>
      <c r="D90" s="68"/>
      <c r="E90" s="69"/>
      <c r="F90" s="74"/>
      <c r="G90" s="75"/>
      <c r="H90" s="48"/>
      <c r="I90" s="83"/>
      <c r="J90" s="84"/>
      <c r="K90" s="73"/>
      <c r="L90" s="56"/>
      <c r="M90" s="48"/>
      <c r="N90" s="49"/>
      <c r="O90" s="48"/>
      <c r="P90" s="50"/>
    </row>
    <row r="91" spans="1:16" ht="27.75" customHeight="1" x14ac:dyDescent="0.15">
      <c r="A91" s="78">
        <v>87</v>
      </c>
      <c r="B91" s="68"/>
      <c r="C91" s="69"/>
      <c r="D91" s="68"/>
      <c r="E91" s="69"/>
      <c r="F91" s="74"/>
      <c r="G91" s="75"/>
      <c r="H91" s="48"/>
      <c r="I91" s="83"/>
      <c r="J91" s="84"/>
      <c r="K91" s="73"/>
      <c r="L91" s="56"/>
      <c r="M91" s="48"/>
      <c r="N91" s="49"/>
      <c r="O91" s="48"/>
      <c r="P91" s="50"/>
    </row>
    <row r="92" spans="1:16" ht="27.75" customHeight="1" x14ac:dyDescent="0.15">
      <c r="A92" s="78">
        <v>88</v>
      </c>
      <c r="B92" s="68"/>
      <c r="C92" s="69"/>
      <c r="D92" s="68"/>
      <c r="E92" s="69"/>
      <c r="F92" s="74"/>
      <c r="G92" s="75"/>
      <c r="H92" s="48"/>
      <c r="I92" s="83"/>
      <c r="J92" s="84"/>
      <c r="K92" s="73"/>
      <c r="L92" s="56"/>
      <c r="M92" s="48"/>
      <c r="N92" s="49"/>
      <c r="O92" s="48"/>
      <c r="P92" s="50"/>
    </row>
    <row r="93" spans="1:16" ht="27.75" customHeight="1" x14ac:dyDescent="0.15">
      <c r="A93" s="78">
        <v>89</v>
      </c>
      <c r="B93" s="68"/>
      <c r="C93" s="69"/>
      <c r="D93" s="68"/>
      <c r="E93" s="69"/>
      <c r="F93" s="74"/>
      <c r="G93" s="75"/>
      <c r="H93" s="48"/>
      <c r="I93" s="83"/>
      <c r="J93" s="84"/>
      <c r="K93" s="73"/>
      <c r="L93" s="56"/>
      <c r="M93" s="48"/>
      <c r="N93" s="49"/>
      <c r="O93" s="48"/>
      <c r="P93" s="50"/>
    </row>
    <row r="94" spans="1:16" ht="27.75" customHeight="1" x14ac:dyDescent="0.15">
      <c r="A94" s="78">
        <v>90</v>
      </c>
      <c r="B94" s="68"/>
      <c r="C94" s="69"/>
      <c r="D94" s="68"/>
      <c r="E94" s="69"/>
      <c r="F94" s="74"/>
      <c r="G94" s="75"/>
      <c r="H94" s="48"/>
      <c r="I94" s="83"/>
      <c r="J94" s="84"/>
      <c r="K94" s="73"/>
      <c r="L94" s="56"/>
      <c r="M94" s="48"/>
      <c r="N94" s="49"/>
      <c r="O94" s="48"/>
      <c r="P94" s="50"/>
    </row>
    <row r="95" spans="1:16" ht="27.75" customHeight="1" x14ac:dyDescent="0.15">
      <c r="A95" s="78">
        <v>91</v>
      </c>
      <c r="B95" s="68"/>
      <c r="C95" s="69"/>
      <c r="D95" s="68"/>
      <c r="E95" s="69"/>
      <c r="F95" s="74"/>
      <c r="G95" s="75"/>
      <c r="H95" s="48"/>
      <c r="I95" s="83"/>
      <c r="J95" s="84"/>
      <c r="K95" s="73"/>
      <c r="L95" s="56"/>
      <c r="M95" s="48"/>
      <c r="N95" s="49"/>
      <c r="O95" s="48"/>
      <c r="P95" s="50"/>
    </row>
    <row r="96" spans="1:16" ht="27.75" customHeight="1" x14ac:dyDescent="0.15">
      <c r="A96" s="78">
        <v>92</v>
      </c>
      <c r="B96" s="68"/>
      <c r="C96" s="69"/>
      <c r="D96" s="68"/>
      <c r="E96" s="69"/>
      <c r="F96" s="74"/>
      <c r="G96" s="75"/>
      <c r="H96" s="48"/>
      <c r="I96" s="83"/>
      <c r="J96" s="84"/>
      <c r="K96" s="73"/>
      <c r="L96" s="56"/>
      <c r="M96" s="48"/>
      <c r="N96" s="49"/>
      <c r="O96" s="48"/>
      <c r="P96" s="50"/>
    </row>
    <row r="97" spans="1:16" ht="27.75" customHeight="1" x14ac:dyDescent="0.15">
      <c r="A97" s="78">
        <v>93</v>
      </c>
      <c r="B97" s="68"/>
      <c r="C97" s="69"/>
      <c r="D97" s="68"/>
      <c r="E97" s="69"/>
      <c r="F97" s="74"/>
      <c r="G97" s="75"/>
      <c r="H97" s="48"/>
      <c r="I97" s="83"/>
      <c r="J97" s="84"/>
      <c r="K97" s="73"/>
      <c r="L97" s="56"/>
      <c r="M97" s="48"/>
      <c r="N97" s="49"/>
      <c r="O97" s="48"/>
      <c r="P97" s="50"/>
    </row>
    <row r="98" spans="1:16" ht="27.75" customHeight="1" x14ac:dyDescent="0.15">
      <c r="A98" s="78">
        <v>94</v>
      </c>
      <c r="B98" s="68"/>
      <c r="C98" s="69"/>
      <c r="D98" s="68"/>
      <c r="E98" s="69"/>
      <c r="F98" s="74"/>
      <c r="G98" s="75"/>
      <c r="H98" s="48"/>
      <c r="I98" s="83"/>
      <c r="J98" s="84"/>
      <c r="K98" s="73"/>
      <c r="L98" s="56"/>
      <c r="M98" s="48"/>
      <c r="N98" s="49"/>
      <c r="O98" s="48"/>
      <c r="P98" s="50"/>
    </row>
    <row r="99" spans="1:16" ht="27.75" customHeight="1" x14ac:dyDescent="0.15">
      <c r="A99" s="78">
        <v>95</v>
      </c>
      <c r="B99" s="68"/>
      <c r="C99" s="69"/>
      <c r="D99" s="68"/>
      <c r="E99" s="69"/>
      <c r="F99" s="74"/>
      <c r="G99" s="75"/>
      <c r="H99" s="48"/>
      <c r="I99" s="83"/>
      <c r="J99" s="84"/>
      <c r="K99" s="73"/>
      <c r="L99" s="56"/>
      <c r="M99" s="48"/>
      <c r="N99" s="49"/>
      <c r="O99" s="48"/>
      <c r="P99" s="50"/>
    </row>
    <row r="100" spans="1:16" ht="27.75" customHeight="1" x14ac:dyDescent="0.15">
      <c r="A100" s="78">
        <v>96</v>
      </c>
      <c r="B100" s="68"/>
      <c r="C100" s="69"/>
      <c r="D100" s="68"/>
      <c r="E100" s="69"/>
      <c r="F100" s="74"/>
      <c r="G100" s="75"/>
      <c r="H100" s="48"/>
      <c r="I100" s="83"/>
      <c r="J100" s="84"/>
      <c r="K100" s="73"/>
      <c r="L100" s="56"/>
      <c r="M100" s="48"/>
      <c r="N100" s="49"/>
      <c r="O100" s="48"/>
      <c r="P100" s="50"/>
    </row>
    <row r="101" spans="1:16" ht="27.75" customHeight="1" x14ac:dyDescent="0.15">
      <c r="A101" s="78">
        <v>97</v>
      </c>
      <c r="B101" s="68"/>
      <c r="C101" s="69"/>
      <c r="D101" s="68"/>
      <c r="E101" s="69"/>
      <c r="F101" s="74"/>
      <c r="G101" s="75"/>
      <c r="H101" s="48"/>
      <c r="I101" s="83"/>
      <c r="J101" s="84"/>
      <c r="K101" s="73"/>
      <c r="L101" s="56"/>
      <c r="M101" s="48"/>
      <c r="N101" s="49"/>
      <c r="O101" s="48"/>
      <c r="P101" s="50"/>
    </row>
    <row r="102" spans="1:16" ht="27.75" customHeight="1" x14ac:dyDescent="0.15">
      <c r="A102" s="78">
        <v>98</v>
      </c>
      <c r="B102" s="68"/>
      <c r="C102" s="69"/>
      <c r="D102" s="68"/>
      <c r="E102" s="69"/>
      <c r="F102" s="74"/>
      <c r="G102" s="75"/>
      <c r="H102" s="48"/>
      <c r="I102" s="83"/>
      <c r="J102" s="84"/>
      <c r="K102" s="73"/>
      <c r="L102" s="56"/>
      <c r="M102" s="48"/>
      <c r="N102" s="49"/>
      <c r="O102" s="48"/>
      <c r="P102" s="50"/>
    </row>
    <row r="103" spans="1:16" ht="27.75" customHeight="1" x14ac:dyDescent="0.15">
      <c r="A103" s="78">
        <v>99</v>
      </c>
      <c r="B103" s="68"/>
      <c r="C103" s="69"/>
      <c r="D103" s="68"/>
      <c r="E103" s="69"/>
      <c r="F103" s="74"/>
      <c r="G103" s="75"/>
      <c r="H103" s="48"/>
      <c r="I103" s="83"/>
      <c r="J103" s="84"/>
      <c r="K103" s="73"/>
      <c r="L103" s="56"/>
      <c r="M103" s="48"/>
      <c r="N103" s="49"/>
      <c r="O103" s="48"/>
      <c r="P103" s="50"/>
    </row>
    <row r="104" spans="1:16" ht="27.75" customHeight="1" thickBot="1" x14ac:dyDescent="0.2">
      <c r="A104" s="79">
        <v>100</v>
      </c>
      <c r="B104" s="70"/>
      <c r="C104" s="71"/>
      <c r="D104" s="70"/>
      <c r="E104" s="71"/>
      <c r="F104" s="76"/>
      <c r="G104" s="77"/>
      <c r="H104" s="51"/>
      <c r="I104" s="85"/>
      <c r="J104" s="86"/>
      <c r="K104" s="80"/>
      <c r="L104" s="57"/>
      <c r="M104" s="51"/>
      <c r="N104" s="51"/>
      <c r="O104" s="52"/>
      <c r="P104" s="53"/>
    </row>
    <row r="105" spans="1:16" x14ac:dyDescent="0.15">
      <c r="P105" s="47"/>
    </row>
  </sheetData>
  <mergeCells count="3">
    <mergeCell ref="B2:E2"/>
    <mergeCell ref="F2:G2"/>
    <mergeCell ref="I2:J2"/>
  </mergeCells>
  <phoneticPr fontId="2"/>
  <dataValidations xWindow="715" yWindow="416" count="16">
    <dataValidation type="textLength" imeMode="off" allowBlank="1" showInputMessage="1" showErrorMessage="1" errorTitle="入力エラー" error="10桁の連続した数字_x000a_を入力してください。_x000a_" promptTitle="入力について" prompt="10桁の連続した数字_x000a_を入力してください。_x000a_書式設定で_x000a_9999-999999の_x000a_表示をします。_x000a_基礎年金番号を持ってない場合_x000a_この欄は未入力として_x000a_備考欄「基礎年金番号確認中」を記入" sqref="L5" xr:uid="{A4D132E1-E041-4A9D-BFEE-6E38099F7234}">
      <formula1>6</formula1>
      <formula2>10</formula2>
    </dataValidation>
    <dataValidation type="list" imeMode="off" allowBlank="1" showInputMessage="1" showErrorMessage="1" errorTitle="入力エラー" error="昭和は5_x000a_平成は7_x000a_令和は9_x000a_で入力してください" promptTitle="入力について" prompt="昭和は5_x000a_平成は7_x000a_令和は9_x000a_で入力してください_x000a_5,7,9以外の数字は_x000a_入力できません" sqref="F6:F104 F5" xr:uid="{F924E3AF-9376-41B2-B23D-E46E7AF46700}">
      <formula1>"5,7,9"</formula1>
    </dataValidation>
    <dataValidation type="textLength" imeMode="off" allowBlank="1" showInputMessage="1" showErrorMessage="1" errorTitle="入力エラー" error="6桁の連続した数字_x000a_を入力してください" promptTitle="入力について" prompt="6桁の連続した数字_x000a_を入力してください_x000a_書式設定で_x000a_99/99/99の_x000a_表示をします" sqref="G5:G104" xr:uid="{7BF2D980-FA0B-499D-9448-A5D76F5474E7}">
      <formula1>5</formula1>
      <formula2>6</formula2>
    </dataValidation>
    <dataValidation type="list" imeMode="off" allowBlank="1" showInputMessage="1" showErrorMessage="1" errorTitle="入力エラー" error="男は5_x000a_女は6_x000a_を入力してください" promptTitle="入力について" prompt="男は5_x000a_女は6_x000a_を入力してください_x000a_5,6以外に数字は_x000a_入力できません" sqref="H6:H104 H5" xr:uid="{FCE5D69B-0923-4550-8CCE-0FF96F15631B}">
      <formula1>"5,6"</formula1>
    </dataValidation>
    <dataValidation type="list" imeMode="off" allowBlank="1" showInputMessage="1" showErrorMessage="1" errorTitle="入力エラー" error="平成は7_x000a_令和は9_x000a_を入力してください" promptTitle="入力について" prompt="平成は7_x000a_令和は9_x000a_を入力してください_x000a_7,9以外に数字は_x000a_入力できません_x000a_" sqref="I5:I104" xr:uid="{8C42C57E-036B-4701-B24D-F5DE94DF10D7}">
      <formula1>"7,9"</formula1>
    </dataValidation>
    <dataValidation type="textLength" imeMode="off" allowBlank="1" showInputMessage="1" showErrorMessage="1" errorTitle="入力エラー" error="6桁の連続した数字_x000a_を入力してください_x000a_" promptTitle="入力について" prompt="6桁の連続した数字_x000a_を入力してください_x000a_書式設定で_x000a_99/99/99の_x000a_表示をします_x000a_" sqref="J5:J104 L5" xr:uid="{F522E1DB-0189-4A3E-A2D1-5F3C507A9329}">
      <formula1>5</formula1>
      <formula2>6</formula2>
    </dataValidation>
    <dataValidation imeMode="on" allowBlank="1" showInputMessage="1" showErrorMessage="1" sqref="C5:C104" xr:uid="{775EAFC5-AA52-4C21-8A58-229915C2EB5D}"/>
    <dataValidation imeMode="fullKatakana" allowBlank="1" showInputMessage="1" showErrorMessage="1" sqref="E5:E104" xr:uid="{9191AD76-C4DF-4DB1-B313-CBE7690907EF}"/>
    <dataValidation imeMode="on" allowBlank="1" showInputMessage="1" showErrorMessage="1" promptTitle="入力について" prompt="漢字氏名は_x000a_姓名の間の_x000a_スペースを入れて_x000a_13文字です" sqref="B5:B104" xr:uid="{F6F1E605-7B41-43A7-AC90-DF99915B28C3}"/>
    <dataValidation imeMode="fullKatakana" allowBlank="1" showInputMessage="1" showErrorMessage="1" promptTitle="入力について" prompt="カナ氏名は_x000a_姓名の間の_x000a_スペースを入れて_x000a_25文字です" sqref="D5:D104" xr:uid="{1D5F0802-B9E8-45EB-B3F4-119C96E29131}"/>
    <dataValidation imeMode="hiragana" allowBlank="1" showInputMessage="1" showErrorMessage="1" promptTitle="入力について" prompt="上記説明欄の記入例を参考に入力してください_x000a_" sqref="P5:P104" xr:uid="{A1CA95D8-32BE-423A-A107-6C7A9EC36BC8}"/>
    <dataValidation type="whole" imeMode="off" allowBlank="1" showInputMessage="1" showErrorMessage="1" sqref="N1" xr:uid="{D6999E6B-FCDC-4E25-845F-55EFF84E01AA}">
      <formula1>1</formula1>
      <formula2>999999</formula2>
    </dataValidation>
    <dataValidation imeMode="hiragana" allowBlank="1" showInputMessage="1" showErrorMessage="1" promptTitle="入力について" prompt="基金加入事業所から_x000a_転籍の場合は「転入」_x000a_以前に基金に加入して_x000a_いて給付を受けていない_x000a_場合は「再加入」" sqref="M5:M104" xr:uid="{2144C251-1167-49BF-9E08-CC522CCC3827}"/>
    <dataValidation type="whole" imeMode="off" operator="equal" allowBlank="1" showInputMessage="1" showErrorMessage="1" errorTitle="入力エラー" error="通算する場合は１_x000a_を入力" promptTitle="入力について" prompt="再加入または転入の際に_x000a_仮想個人勘定残高を_x000a_通算する場合は「1」_x000a_" sqref="O5:O104" xr:uid="{2C1AF9E2-4D81-44E5-B54B-A836F8864CCF}">
      <formula1>1</formula1>
    </dataValidation>
    <dataValidation type="textLength" imeMode="off" allowBlank="1" showInputMessage="1" showErrorMessage="1" errorTitle="入力エラー" error="10桁の連続した数字_x000a_を入力してください" promptTitle="入力について" prompt="10桁の連続した数字_x000a_を入力してください_x000a_書式設定で_x000a_9999-999999の_x000a_表示をします。_x000a_基礎年金番号を持ってない場合_x000a_この欄は未入力として_x000a_備考欄「基礎年金番号確認中」を記入" sqref="L6:L104" xr:uid="{3AD416D1-C032-4702-955E-05D387661610}">
      <formula1>6</formula1>
      <formula2>10</formula2>
    </dataValidation>
    <dataValidation type="whole" allowBlank="1" showInputMessage="1" showErrorMessage="1" error="6桁以下の数字を入力してください" prompt="6桁以下の数字を入力してください" sqref="N5:N104" xr:uid="{59A61D5A-F420-4B3A-9F4A-8B5990C6077D}">
      <formula1>1</formula1>
      <formula2>999999</formula2>
    </dataValidation>
  </dataValidations>
  <pageMargins left="0.7" right="0.7" top="0.75" bottom="0.75" header="0.3" footer="0.3"/>
  <pageSetup paperSize="8" scale="82" orientation="landscape" r:id="rId1"/>
  <rowBreaks count="2" manualBreakCount="2">
    <brk id="29" max="15" man="1"/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xWindow="715" yWindow="416" count="2">
        <x14:dataValidation type="list" imeMode="off" allowBlank="1" showInputMessage="1" showErrorMessage="1" errorTitle="入力エラー" error="月額を確認してください" promptTitle="入力について" prompt="厚生年金の_x000a_報酬月額を_x000a_千円単位で_x000a_入力してください" xr:uid="{FDD2DB02-3D1C-42D2-A5FF-383581E63A0E}">
          <x14:formula1>
            <xm:f>等級テーブル!$C$2:$C$33</xm:f>
          </x14:formula1>
          <xm:sqref>K5:K104</xm:sqref>
        </x14:dataValidation>
        <x14:dataValidation type="list" imeMode="off" allowBlank="1" showDropDown="1" showInputMessage="1" showErrorMessage="1" errorTitle="入力エラー" error="6桁の連続した数字_x000a_を入力してください_x000a_" promptTitle="入力について" prompt="6桁の連続した数字_x000a_を入力してください_x000a_書式設定で_x000a_99/99/99の_x000a_表示をします_x000a_" xr:uid="{58C77E5F-9FFD-4F2E-ACF7-C9A683C13DD4}">
          <x14:formula1>
            <xm:f>等級テーブル!$C$2:$C$33</xm:f>
          </x14:formula1>
          <xm:sqref>K5:K104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FBF0-4797-4336-BA70-A6561CD8CD94}">
  <sheetPr codeName="Sheet1">
    <tabColor rgb="FF0FC878"/>
    <pageSetUpPr fitToPage="1"/>
  </sheetPr>
  <dimension ref="A1:KM201"/>
  <sheetViews>
    <sheetView showGridLines="0" showRowColHeaders="0" topLeftCell="A4" zoomScale="40" zoomScaleNormal="40" workbookViewId="0">
      <selection activeCell="KD16" sqref="KD16"/>
    </sheetView>
  </sheetViews>
  <sheetFormatPr defaultColWidth="1.125" defaultRowHeight="13.5" x14ac:dyDescent="0.15"/>
  <cols>
    <col min="1" max="177" width="1.125" style="4"/>
    <col min="178" max="178" width="3.875" style="4" bestFit="1" customWidth="1"/>
    <col min="179" max="16384" width="1.125" style="4"/>
  </cols>
  <sheetData>
    <row r="1" spans="1:299" ht="6.95" customHeight="1" x14ac:dyDescent="0.1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549" t="s">
        <v>0</v>
      </c>
      <c r="IG1" s="549"/>
      <c r="IH1" s="549"/>
      <c r="II1" s="549"/>
      <c r="IJ1" s="549"/>
      <c r="IK1" s="549"/>
      <c r="IL1" s="549"/>
      <c r="IM1" s="549"/>
      <c r="IN1" s="549"/>
      <c r="IO1" s="549"/>
      <c r="IP1" s="549"/>
      <c r="IQ1" s="549"/>
      <c r="IR1" s="549"/>
      <c r="IS1" s="549"/>
      <c r="IT1" s="549"/>
      <c r="IU1" s="549"/>
      <c r="IV1" s="549"/>
      <c r="IW1" s="549"/>
      <c r="IX1" s="549"/>
      <c r="IY1" s="549"/>
      <c r="IZ1" s="549"/>
      <c r="JA1" s="549"/>
      <c r="JB1" s="549"/>
      <c r="JC1" s="549"/>
      <c r="JD1" s="549"/>
      <c r="JE1" s="549"/>
      <c r="JF1" s="549"/>
      <c r="JG1" s="549"/>
      <c r="JH1" s="549"/>
      <c r="JI1" s="549"/>
      <c r="JJ1" s="549"/>
      <c r="JK1" s="549"/>
      <c r="JL1" s="549"/>
      <c r="JM1" s="3"/>
      <c r="JN1" s="183">
        <v>1</v>
      </c>
      <c r="JO1" s="183"/>
      <c r="JP1" s="183"/>
      <c r="JQ1" s="183"/>
      <c r="JR1" s="183"/>
      <c r="JS1" s="3"/>
      <c r="JT1" s="3"/>
    </row>
    <row r="2" spans="1:299" ht="6.95" customHeight="1" x14ac:dyDescent="0.15">
      <c r="A2" s="1"/>
      <c r="B2" s="1"/>
      <c r="C2" s="1"/>
      <c r="D2" s="1"/>
      <c r="E2" s="1"/>
      <c r="F2" s="1"/>
      <c r="G2" s="537" t="s">
        <v>1</v>
      </c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1"/>
      <c r="AE2" s="1"/>
      <c r="AF2" s="538" t="s">
        <v>2</v>
      </c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  <c r="AY2" s="538"/>
      <c r="AZ2" s="538"/>
      <c r="BA2" s="538"/>
      <c r="BB2" s="538"/>
      <c r="BC2" s="538"/>
      <c r="BD2" s="538"/>
      <c r="BE2" s="538"/>
      <c r="BF2" s="538"/>
      <c r="BG2" s="538"/>
      <c r="BH2" s="538"/>
      <c r="BI2" s="538"/>
      <c r="BJ2" s="538"/>
      <c r="BK2" s="538"/>
      <c r="BL2" s="538"/>
      <c r="BM2" s="538"/>
      <c r="BN2" s="538"/>
      <c r="BO2" s="538"/>
      <c r="BP2" s="538"/>
      <c r="BQ2" s="538"/>
      <c r="BR2" s="538"/>
      <c r="BS2" s="538"/>
      <c r="BT2" s="538"/>
      <c r="BU2" s="538"/>
      <c r="BV2" s="538"/>
      <c r="BW2" s="538"/>
      <c r="BX2" s="538"/>
      <c r="BY2" s="538"/>
      <c r="BZ2" s="538"/>
      <c r="CA2" s="538"/>
      <c r="CB2" s="538"/>
      <c r="CC2" s="538"/>
      <c r="CD2" s="538"/>
      <c r="CE2" s="538"/>
      <c r="CF2" s="538"/>
      <c r="CG2" s="538"/>
      <c r="CH2" s="538"/>
      <c r="CI2" s="538"/>
      <c r="CJ2" s="538"/>
      <c r="CK2" s="538"/>
      <c r="CL2" s="538"/>
      <c r="CM2" s="538"/>
      <c r="CN2" s="538"/>
      <c r="CO2" s="538"/>
      <c r="CP2" s="538"/>
      <c r="CQ2" s="538"/>
      <c r="CR2" s="538"/>
      <c r="CS2" s="538"/>
      <c r="CT2" s="538"/>
      <c r="CU2" s="538"/>
      <c r="CV2" s="538"/>
      <c r="CW2" s="538"/>
      <c r="CX2" s="538"/>
      <c r="CY2" s="538"/>
      <c r="CZ2" s="538"/>
      <c r="DA2" s="538"/>
      <c r="DB2" s="1"/>
      <c r="DC2" s="1"/>
      <c r="DD2" s="1"/>
      <c r="DE2" s="1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549"/>
      <c r="IG2" s="549"/>
      <c r="IH2" s="549"/>
      <c r="II2" s="549"/>
      <c r="IJ2" s="549"/>
      <c r="IK2" s="549"/>
      <c r="IL2" s="549"/>
      <c r="IM2" s="549"/>
      <c r="IN2" s="549"/>
      <c r="IO2" s="549"/>
      <c r="IP2" s="549"/>
      <c r="IQ2" s="549"/>
      <c r="IR2" s="549"/>
      <c r="IS2" s="549"/>
      <c r="IT2" s="549"/>
      <c r="IU2" s="549"/>
      <c r="IV2" s="549"/>
      <c r="IW2" s="549"/>
      <c r="IX2" s="549"/>
      <c r="IY2" s="549"/>
      <c r="IZ2" s="549"/>
      <c r="JA2" s="549"/>
      <c r="JB2" s="549"/>
      <c r="JC2" s="549"/>
      <c r="JD2" s="549"/>
      <c r="JE2" s="549"/>
      <c r="JF2" s="549"/>
      <c r="JG2" s="549"/>
      <c r="JH2" s="549"/>
      <c r="JI2" s="549"/>
      <c r="JJ2" s="549"/>
      <c r="JK2" s="549"/>
      <c r="JL2" s="549"/>
      <c r="JM2" s="3"/>
      <c r="JN2" s="183"/>
      <c r="JO2" s="183"/>
      <c r="JP2" s="183"/>
      <c r="JQ2" s="183"/>
      <c r="JR2" s="183"/>
      <c r="JS2" s="3"/>
      <c r="JT2" s="3"/>
    </row>
    <row r="3" spans="1:299" ht="6.95" customHeight="1" x14ac:dyDescent="0.15">
      <c r="A3" s="1"/>
      <c r="B3" s="1"/>
      <c r="C3" s="1"/>
      <c r="D3" s="1"/>
      <c r="E3" s="1"/>
      <c r="F3" s="1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1"/>
      <c r="AE3" s="1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E3" s="538"/>
      <c r="BF3" s="538"/>
      <c r="BG3" s="538"/>
      <c r="BH3" s="538"/>
      <c r="BI3" s="538"/>
      <c r="BJ3" s="538"/>
      <c r="BK3" s="538"/>
      <c r="BL3" s="538"/>
      <c r="BM3" s="538"/>
      <c r="BN3" s="538"/>
      <c r="BO3" s="538"/>
      <c r="BP3" s="538"/>
      <c r="BQ3" s="538"/>
      <c r="BR3" s="538"/>
      <c r="BS3" s="538"/>
      <c r="BT3" s="538"/>
      <c r="BU3" s="538"/>
      <c r="BV3" s="538"/>
      <c r="BW3" s="538"/>
      <c r="BX3" s="538"/>
      <c r="BY3" s="538"/>
      <c r="BZ3" s="538"/>
      <c r="CA3" s="538"/>
      <c r="CB3" s="538"/>
      <c r="CC3" s="538"/>
      <c r="CD3" s="538"/>
      <c r="CE3" s="538"/>
      <c r="CF3" s="538"/>
      <c r="CG3" s="538"/>
      <c r="CH3" s="538"/>
      <c r="CI3" s="538"/>
      <c r="CJ3" s="538"/>
      <c r="CK3" s="538"/>
      <c r="CL3" s="538"/>
      <c r="CM3" s="538"/>
      <c r="CN3" s="538"/>
      <c r="CO3" s="538"/>
      <c r="CP3" s="538"/>
      <c r="CQ3" s="538"/>
      <c r="CR3" s="538"/>
      <c r="CS3" s="538"/>
      <c r="CT3" s="538"/>
      <c r="CU3" s="538"/>
      <c r="CV3" s="538"/>
      <c r="CW3" s="538"/>
      <c r="CX3" s="538"/>
      <c r="CY3" s="538"/>
      <c r="CZ3" s="538"/>
      <c r="DA3" s="538"/>
      <c r="DB3" s="1"/>
      <c r="DC3" s="1"/>
      <c r="DD3" s="1"/>
      <c r="DE3" s="1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549"/>
      <c r="IG3" s="549"/>
      <c r="IH3" s="549"/>
      <c r="II3" s="549"/>
      <c r="IJ3" s="549"/>
      <c r="IK3" s="549"/>
      <c r="IL3" s="549"/>
      <c r="IM3" s="549"/>
      <c r="IN3" s="549"/>
      <c r="IO3" s="549"/>
      <c r="IP3" s="549"/>
      <c r="IQ3" s="549"/>
      <c r="IR3" s="549"/>
      <c r="IS3" s="549"/>
      <c r="IT3" s="549"/>
      <c r="IU3" s="549"/>
      <c r="IV3" s="549"/>
      <c r="IW3" s="549"/>
      <c r="IX3" s="549"/>
      <c r="IY3" s="549"/>
      <c r="IZ3" s="549"/>
      <c r="JA3" s="549"/>
      <c r="JB3" s="549"/>
      <c r="JC3" s="549"/>
      <c r="JD3" s="549"/>
      <c r="JE3" s="549"/>
      <c r="JF3" s="549"/>
      <c r="JG3" s="549"/>
      <c r="JH3" s="549"/>
      <c r="JI3" s="549"/>
      <c r="JJ3" s="549"/>
      <c r="JK3" s="549"/>
      <c r="JL3" s="549"/>
      <c r="JM3" s="3"/>
      <c r="JN3" s="183"/>
      <c r="JO3" s="183"/>
      <c r="JP3" s="183"/>
      <c r="JQ3" s="183"/>
      <c r="JR3" s="183"/>
      <c r="JS3" s="3"/>
      <c r="JT3" s="3"/>
    </row>
    <row r="4" spans="1:299" ht="6.95" customHeight="1" x14ac:dyDescent="0.15">
      <c r="A4" s="1"/>
      <c r="B4" s="1"/>
      <c r="C4" s="1"/>
      <c r="D4" s="1"/>
      <c r="E4" s="1"/>
      <c r="F4" s="1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1"/>
      <c r="AE4" s="1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8"/>
      <c r="BK4" s="538"/>
      <c r="BL4" s="538"/>
      <c r="BM4" s="538"/>
      <c r="BN4" s="538"/>
      <c r="BO4" s="538"/>
      <c r="BP4" s="538"/>
      <c r="BQ4" s="538"/>
      <c r="BR4" s="538"/>
      <c r="BS4" s="538"/>
      <c r="BT4" s="538"/>
      <c r="BU4" s="538"/>
      <c r="BV4" s="538"/>
      <c r="BW4" s="538"/>
      <c r="BX4" s="538"/>
      <c r="BY4" s="538"/>
      <c r="BZ4" s="538"/>
      <c r="CA4" s="538"/>
      <c r="CB4" s="538"/>
      <c r="CC4" s="538"/>
      <c r="CD4" s="538"/>
      <c r="CE4" s="538"/>
      <c r="CF4" s="538"/>
      <c r="CG4" s="538"/>
      <c r="CH4" s="538"/>
      <c r="CI4" s="538"/>
      <c r="CJ4" s="538"/>
      <c r="CK4" s="538"/>
      <c r="CL4" s="538"/>
      <c r="CM4" s="538"/>
      <c r="CN4" s="538"/>
      <c r="CO4" s="538"/>
      <c r="CP4" s="538"/>
      <c r="CQ4" s="538"/>
      <c r="CR4" s="538"/>
      <c r="CS4" s="538"/>
      <c r="CT4" s="538"/>
      <c r="CU4" s="538"/>
      <c r="CV4" s="538"/>
      <c r="CW4" s="538"/>
      <c r="CX4" s="538"/>
      <c r="CY4" s="538"/>
      <c r="CZ4" s="538"/>
      <c r="DA4" s="538"/>
      <c r="DB4" s="1"/>
      <c r="DC4" s="1"/>
      <c r="DD4" s="1"/>
      <c r="DE4" s="1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549"/>
      <c r="IG4" s="549"/>
      <c r="IH4" s="549"/>
      <c r="II4" s="549"/>
      <c r="IJ4" s="549"/>
      <c r="IK4" s="549"/>
      <c r="IL4" s="549"/>
      <c r="IM4" s="549"/>
      <c r="IN4" s="549"/>
      <c r="IO4" s="549"/>
      <c r="IP4" s="549"/>
      <c r="IQ4" s="549"/>
      <c r="IR4" s="549"/>
      <c r="IS4" s="549"/>
      <c r="IT4" s="549"/>
      <c r="IU4" s="549"/>
      <c r="IV4" s="549"/>
      <c r="IW4" s="549"/>
      <c r="IX4" s="549"/>
      <c r="IY4" s="549"/>
      <c r="IZ4" s="549"/>
      <c r="JA4" s="549"/>
      <c r="JB4" s="549"/>
      <c r="JC4" s="549"/>
      <c r="JD4" s="549"/>
      <c r="JE4" s="549"/>
      <c r="JF4" s="549"/>
      <c r="JG4" s="549"/>
      <c r="JH4" s="549"/>
      <c r="JI4" s="549"/>
      <c r="JJ4" s="549"/>
      <c r="JK4" s="549"/>
      <c r="JL4" s="549"/>
      <c r="JM4" s="3"/>
      <c r="JN4" s="183"/>
      <c r="JO4" s="183"/>
      <c r="JP4" s="183"/>
      <c r="JQ4" s="183"/>
      <c r="JR4" s="183"/>
      <c r="JS4" s="3"/>
      <c r="JT4" s="3"/>
    </row>
    <row r="5" spans="1:299" ht="6.95" customHeight="1" x14ac:dyDescent="0.15">
      <c r="A5" s="1"/>
      <c r="B5" s="1"/>
      <c r="C5" s="1"/>
      <c r="D5" s="1"/>
      <c r="E5" s="1"/>
      <c r="F5" s="1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"/>
      <c r="AE5" s="5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38"/>
      <c r="BH5" s="538"/>
      <c r="BI5" s="538"/>
      <c r="BJ5" s="538"/>
      <c r="BK5" s="538"/>
      <c r="BL5" s="538"/>
      <c r="BM5" s="538"/>
      <c r="BN5" s="538"/>
      <c r="BO5" s="538"/>
      <c r="BP5" s="538"/>
      <c r="BQ5" s="538"/>
      <c r="BR5" s="538"/>
      <c r="BS5" s="538"/>
      <c r="BT5" s="538"/>
      <c r="BU5" s="538"/>
      <c r="BV5" s="538"/>
      <c r="BW5" s="538"/>
      <c r="BX5" s="538"/>
      <c r="BY5" s="538"/>
      <c r="BZ5" s="538"/>
      <c r="CA5" s="538"/>
      <c r="CB5" s="538"/>
      <c r="CC5" s="538"/>
      <c r="CD5" s="538"/>
      <c r="CE5" s="538"/>
      <c r="CF5" s="538"/>
      <c r="CG5" s="538"/>
      <c r="CH5" s="538"/>
      <c r="CI5" s="538"/>
      <c r="CJ5" s="538"/>
      <c r="CK5" s="538"/>
      <c r="CL5" s="538"/>
      <c r="CM5" s="538"/>
      <c r="CN5" s="538"/>
      <c r="CO5" s="538"/>
      <c r="CP5" s="538"/>
      <c r="CQ5" s="538"/>
      <c r="CR5" s="538"/>
      <c r="CS5" s="538"/>
      <c r="CT5" s="538"/>
      <c r="CU5" s="538"/>
      <c r="CV5" s="538"/>
      <c r="CW5" s="538"/>
      <c r="CX5" s="538"/>
      <c r="CY5" s="538"/>
      <c r="CZ5" s="538"/>
      <c r="DA5" s="538"/>
      <c r="DB5" s="1"/>
      <c r="DC5" s="1"/>
      <c r="DD5" s="1"/>
      <c r="DE5" s="1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549"/>
      <c r="IG5" s="549"/>
      <c r="IH5" s="549"/>
      <c r="II5" s="549"/>
      <c r="IJ5" s="549"/>
      <c r="IK5" s="549"/>
      <c r="IL5" s="549"/>
      <c r="IM5" s="549"/>
      <c r="IN5" s="549"/>
      <c r="IO5" s="549"/>
      <c r="IP5" s="549"/>
      <c r="IQ5" s="549"/>
      <c r="IR5" s="549"/>
      <c r="IS5" s="549"/>
      <c r="IT5" s="549"/>
      <c r="IU5" s="549"/>
      <c r="IV5" s="549"/>
      <c r="IW5" s="549"/>
      <c r="IX5" s="549"/>
      <c r="IY5" s="549"/>
      <c r="IZ5" s="549"/>
      <c r="JA5" s="549"/>
      <c r="JB5" s="549"/>
      <c r="JC5" s="549"/>
      <c r="JD5" s="549"/>
      <c r="JE5" s="549"/>
      <c r="JF5" s="549"/>
      <c r="JG5" s="549"/>
      <c r="JH5" s="549"/>
      <c r="JI5" s="549"/>
      <c r="JJ5" s="549"/>
      <c r="JK5" s="549"/>
      <c r="JL5" s="549"/>
      <c r="JM5" s="3"/>
      <c r="JN5" s="183"/>
      <c r="JO5" s="183"/>
      <c r="JP5" s="183"/>
      <c r="JQ5" s="183"/>
      <c r="JR5" s="183"/>
      <c r="JS5" s="3"/>
      <c r="JT5" s="3"/>
    </row>
    <row r="6" spans="1:299" ht="6.95" customHeight="1" x14ac:dyDescent="0.15">
      <c r="A6" s="1"/>
      <c r="B6" s="1"/>
      <c r="C6" s="1"/>
      <c r="D6" s="1"/>
      <c r="E6" s="1"/>
      <c r="F6" s="1"/>
      <c r="G6" s="537" t="s">
        <v>3</v>
      </c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"/>
      <c r="AE6" s="5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  <c r="BG6" s="538"/>
      <c r="BH6" s="538"/>
      <c r="BI6" s="538"/>
      <c r="BJ6" s="538"/>
      <c r="BK6" s="538"/>
      <c r="BL6" s="538"/>
      <c r="BM6" s="538"/>
      <c r="BN6" s="538"/>
      <c r="BO6" s="538"/>
      <c r="BP6" s="538"/>
      <c r="BQ6" s="538"/>
      <c r="BR6" s="538"/>
      <c r="BS6" s="538"/>
      <c r="BT6" s="538"/>
      <c r="BU6" s="538"/>
      <c r="BV6" s="538"/>
      <c r="BW6" s="538"/>
      <c r="BX6" s="538"/>
      <c r="BY6" s="538"/>
      <c r="BZ6" s="538"/>
      <c r="CA6" s="538"/>
      <c r="CB6" s="538"/>
      <c r="CC6" s="538"/>
      <c r="CD6" s="538"/>
      <c r="CE6" s="538"/>
      <c r="CF6" s="538"/>
      <c r="CG6" s="538"/>
      <c r="CH6" s="538"/>
      <c r="CI6" s="538"/>
      <c r="CJ6" s="538"/>
      <c r="CK6" s="538"/>
      <c r="CL6" s="538"/>
      <c r="CM6" s="538"/>
      <c r="CN6" s="538"/>
      <c r="CO6" s="538"/>
      <c r="CP6" s="538"/>
      <c r="CQ6" s="538"/>
      <c r="CR6" s="538"/>
      <c r="CS6" s="538"/>
      <c r="CT6" s="538"/>
      <c r="CU6" s="538"/>
      <c r="CV6" s="538"/>
      <c r="CW6" s="538"/>
      <c r="CX6" s="538"/>
      <c r="CY6" s="538"/>
      <c r="CZ6" s="538"/>
      <c r="DA6" s="538"/>
      <c r="DB6" s="1"/>
      <c r="DC6" s="1"/>
      <c r="DD6" s="1"/>
      <c r="DE6" s="1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549"/>
      <c r="IG6" s="549"/>
      <c r="IH6" s="549"/>
      <c r="II6" s="549"/>
      <c r="IJ6" s="549"/>
      <c r="IK6" s="549"/>
      <c r="IL6" s="549"/>
      <c r="IM6" s="549"/>
      <c r="IN6" s="549"/>
      <c r="IO6" s="549"/>
      <c r="IP6" s="549"/>
      <c r="IQ6" s="549"/>
      <c r="IR6" s="549"/>
      <c r="IS6" s="549"/>
      <c r="IT6" s="549"/>
      <c r="IU6" s="549"/>
      <c r="IV6" s="549"/>
      <c r="IW6" s="549"/>
      <c r="IX6" s="549"/>
      <c r="IY6" s="549"/>
      <c r="IZ6" s="549"/>
      <c r="JA6" s="549"/>
      <c r="JB6" s="549"/>
      <c r="JC6" s="549"/>
      <c r="JD6" s="549"/>
      <c r="JE6" s="549"/>
      <c r="JF6" s="549"/>
      <c r="JG6" s="549"/>
      <c r="JH6" s="549"/>
      <c r="JI6" s="549"/>
      <c r="JJ6" s="549"/>
      <c r="JK6" s="549"/>
      <c r="JL6" s="549"/>
      <c r="JM6" s="3"/>
      <c r="JN6" s="3"/>
      <c r="JO6" s="3"/>
      <c r="JP6" s="3"/>
      <c r="JQ6" s="3"/>
      <c r="JR6" s="3"/>
      <c r="JS6" s="3"/>
      <c r="JT6" s="3"/>
    </row>
    <row r="7" spans="1:299" ht="6.95" customHeight="1" x14ac:dyDescent="0.15">
      <c r="A7" s="1"/>
      <c r="B7" s="1"/>
      <c r="C7" s="1"/>
      <c r="D7" s="1"/>
      <c r="E7" s="1"/>
      <c r="F7" s="1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"/>
      <c r="AE7" s="5"/>
      <c r="AF7" s="538"/>
      <c r="AG7" s="538"/>
      <c r="AH7" s="538"/>
      <c r="AI7" s="538"/>
      <c r="AJ7" s="538"/>
      <c r="AK7" s="538"/>
      <c r="AL7" s="538"/>
      <c r="AM7" s="538"/>
      <c r="AN7" s="538"/>
      <c r="AO7" s="538"/>
      <c r="AP7" s="538"/>
      <c r="AQ7" s="538"/>
      <c r="AR7" s="538"/>
      <c r="AS7" s="538"/>
      <c r="AT7" s="538"/>
      <c r="AU7" s="538"/>
      <c r="AV7" s="538"/>
      <c r="AW7" s="538"/>
      <c r="AX7" s="538"/>
      <c r="AY7" s="538"/>
      <c r="AZ7" s="538"/>
      <c r="BA7" s="538"/>
      <c r="BB7" s="538"/>
      <c r="BC7" s="538"/>
      <c r="BD7" s="538"/>
      <c r="BE7" s="538"/>
      <c r="BF7" s="538"/>
      <c r="BG7" s="538"/>
      <c r="BH7" s="538"/>
      <c r="BI7" s="538"/>
      <c r="BJ7" s="538"/>
      <c r="BK7" s="538"/>
      <c r="BL7" s="538"/>
      <c r="BM7" s="538"/>
      <c r="BN7" s="538"/>
      <c r="BO7" s="538"/>
      <c r="BP7" s="538"/>
      <c r="BQ7" s="538"/>
      <c r="BR7" s="538"/>
      <c r="BS7" s="538"/>
      <c r="BT7" s="538"/>
      <c r="BU7" s="538"/>
      <c r="BV7" s="538"/>
      <c r="BW7" s="538"/>
      <c r="BX7" s="538"/>
      <c r="BY7" s="538"/>
      <c r="BZ7" s="538"/>
      <c r="CA7" s="538"/>
      <c r="CB7" s="538"/>
      <c r="CC7" s="538"/>
      <c r="CD7" s="538"/>
      <c r="CE7" s="538"/>
      <c r="CF7" s="538"/>
      <c r="CG7" s="538"/>
      <c r="CH7" s="538"/>
      <c r="CI7" s="538"/>
      <c r="CJ7" s="538"/>
      <c r="CK7" s="538"/>
      <c r="CL7" s="538"/>
      <c r="CM7" s="538"/>
      <c r="CN7" s="538"/>
      <c r="CO7" s="538"/>
      <c r="CP7" s="538"/>
      <c r="CQ7" s="538"/>
      <c r="CR7" s="538"/>
      <c r="CS7" s="538"/>
      <c r="CT7" s="538"/>
      <c r="CU7" s="538"/>
      <c r="CV7" s="538"/>
      <c r="CW7" s="538"/>
      <c r="CX7" s="538"/>
      <c r="CY7" s="538"/>
      <c r="CZ7" s="538"/>
      <c r="DA7" s="538"/>
      <c r="DB7" s="1"/>
      <c r="DC7" s="1"/>
      <c r="DD7" s="1"/>
      <c r="DE7" s="1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539" t="s">
        <v>4</v>
      </c>
      <c r="IR7" s="539"/>
      <c r="IS7" s="539"/>
      <c r="IT7" s="539"/>
      <c r="IU7" s="539"/>
      <c r="IV7" s="539"/>
      <c r="IW7" s="539"/>
      <c r="IX7" s="539"/>
      <c r="IY7" s="539"/>
      <c r="IZ7" s="539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</row>
    <row r="8" spans="1:299" ht="6.95" customHeight="1" thickBot="1" x14ac:dyDescent="0.2">
      <c r="A8" s="1"/>
      <c r="B8" s="1"/>
      <c r="C8" s="1"/>
      <c r="D8" s="1"/>
      <c r="E8" s="1"/>
      <c r="F8" s="1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6"/>
      <c r="AE8" s="6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  <c r="CQ8" s="538"/>
      <c r="CR8" s="538"/>
      <c r="CS8" s="538"/>
      <c r="CT8" s="538"/>
      <c r="CU8" s="538"/>
      <c r="CV8" s="538"/>
      <c r="CW8" s="538"/>
      <c r="CX8" s="538"/>
      <c r="CY8" s="538"/>
      <c r="CZ8" s="538"/>
      <c r="DA8" s="538"/>
      <c r="DB8" s="5"/>
      <c r="DC8" s="5"/>
      <c r="DD8" s="5"/>
      <c r="DE8" s="5"/>
      <c r="DF8" s="7"/>
      <c r="DG8" s="7"/>
      <c r="DH8" s="7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539"/>
      <c r="IR8" s="539"/>
      <c r="IS8" s="539"/>
      <c r="IT8" s="539"/>
      <c r="IU8" s="539"/>
      <c r="IV8" s="539"/>
      <c r="IW8" s="539"/>
      <c r="IX8" s="539"/>
      <c r="IY8" s="539"/>
      <c r="IZ8" s="539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</row>
    <row r="9" spans="1:299" ht="6.75" customHeight="1" thickTop="1" x14ac:dyDescent="0.15">
      <c r="A9" s="1"/>
      <c r="B9" s="1"/>
      <c r="C9" s="1"/>
      <c r="D9" s="1"/>
      <c r="E9" s="1"/>
      <c r="F9" s="1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7"/>
      <c r="DG9" s="7"/>
      <c r="DH9" s="7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539"/>
      <c r="IR9" s="539"/>
      <c r="IS9" s="539"/>
      <c r="IT9" s="539"/>
      <c r="IU9" s="539"/>
      <c r="IV9" s="539"/>
      <c r="IW9" s="539"/>
      <c r="IX9" s="539"/>
      <c r="IY9" s="539"/>
      <c r="IZ9" s="539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KD9" s="152">
        <v>1</v>
      </c>
      <c r="KE9" s="153"/>
      <c r="KF9" s="153"/>
      <c r="KG9" s="153"/>
      <c r="KH9" s="153"/>
      <c r="KI9" s="153"/>
      <c r="KJ9" s="153"/>
      <c r="KK9" s="153"/>
      <c r="KL9" s="153"/>
      <c r="KM9" s="154"/>
    </row>
    <row r="10" spans="1:299" ht="6.9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540" t="s">
        <v>5</v>
      </c>
      <c r="HD10" s="541"/>
      <c r="HE10" s="541"/>
      <c r="HF10" s="541"/>
      <c r="HG10" s="541"/>
      <c r="HH10" s="541"/>
      <c r="HI10" s="541"/>
      <c r="HJ10" s="541"/>
      <c r="HK10" s="541"/>
      <c r="HL10" s="541"/>
      <c r="HM10" s="541"/>
      <c r="HN10" s="541"/>
      <c r="HO10" s="541"/>
      <c r="HP10" s="542"/>
      <c r="HQ10" s="540" t="s">
        <v>6</v>
      </c>
      <c r="HR10" s="541"/>
      <c r="HS10" s="541"/>
      <c r="HT10" s="541"/>
      <c r="HU10" s="541"/>
      <c r="HV10" s="541"/>
      <c r="HW10" s="541"/>
      <c r="HX10" s="541"/>
      <c r="HY10" s="541"/>
      <c r="HZ10" s="541"/>
      <c r="IA10" s="541"/>
      <c r="IB10" s="541"/>
      <c r="IC10" s="541"/>
      <c r="ID10" s="542"/>
      <c r="IE10" s="540" t="s">
        <v>7</v>
      </c>
      <c r="IF10" s="541"/>
      <c r="IG10" s="541"/>
      <c r="IH10" s="541"/>
      <c r="II10" s="541"/>
      <c r="IJ10" s="541"/>
      <c r="IK10" s="541"/>
      <c r="IL10" s="541"/>
      <c r="IM10" s="541"/>
      <c r="IN10" s="541"/>
      <c r="IO10" s="541"/>
      <c r="IP10" s="541"/>
      <c r="IQ10" s="541"/>
      <c r="IR10" s="542"/>
      <c r="IS10" s="540"/>
      <c r="IT10" s="541"/>
      <c r="IU10" s="541"/>
      <c r="IV10" s="541"/>
      <c r="IW10" s="541"/>
      <c r="IX10" s="541"/>
      <c r="IY10" s="541"/>
      <c r="IZ10" s="541"/>
      <c r="JA10" s="541"/>
      <c r="JB10" s="541"/>
      <c r="JC10" s="541"/>
      <c r="JD10" s="541"/>
      <c r="JE10" s="541"/>
      <c r="JF10" s="542"/>
      <c r="JG10" s="540" t="s">
        <v>8</v>
      </c>
      <c r="JH10" s="541"/>
      <c r="JI10" s="541"/>
      <c r="JJ10" s="541"/>
      <c r="JK10" s="541"/>
      <c r="JL10" s="541"/>
      <c r="JM10" s="541"/>
      <c r="JN10" s="541"/>
      <c r="JO10" s="541"/>
      <c r="JP10" s="541"/>
      <c r="JQ10" s="541"/>
      <c r="JR10" s="541"/>
      <c r="JS10" s="541"/>
      <c r="JT10" s="542"/>
      <c r="KD10" s="155"/>
      <c r="KE10" s="156"/>
      <c r="KF10" s="156"/>
      <c r="KG10" s="156"/>
      <c r="KH10" s="156"/>
      <c r="KI10" s="156"/>
      <c r="KJ10" s="156"/>
      <c r="KK10" s="156"/>
      <c r="KL10" s="156"/>
      <c r="KM10" s="157"/>
    </row>
    <row r="11" spans="1:299" ht="6.95" customHeight="1" x14ac:dyDescent="0.15">
      <c r="A11" s="3"/>
      <c r="B11" s="3"/>
      <c r="C11" s="3"/>
      <c r="D11" s="3"/>
      <c r="E11" s="3"/>
      <c r="F11" s="3"/>
      <c r="G11" s="8"/>
      <c r="H11" s="3"/>
      <c r="I11" s="3"/>
      <c r="J11" s="3"/>
      <c r="K11" s="3"/>
      <c r="L11" s="3"/>
      <c r="M11" s="3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540"/>
      <c r="HD11" s="541"/>
      <c r="HE11" s="541"/>
      <c r="HF11" s="541"/>
      <c r="HG11" s="541"/>
      <c r="HH11" s="541"/>
      <c r="HI11" s="541"/>
      <c r="HJ11" s="541"/>
      <c r="HK11" s="541"/>
      <c r="HL11" s="541"/>
      <c r="HM11" s="541"/>
      <c r="HN11" s="541"/>
      <c r="HO11" s="541"/>
      <c r="HP11" s="542"/>
      <c r="HQ11" s="540"/>
      <c r="HR11" s="541"/>
      <c r="HS11" s="541"/>
      <c r="HT11" s="541"/>
      <c r="HU11" s="541"/>
      <c r="HV11" s="541"/>
      <c r="HW11" s="541"/>
      <c r="HX11" s="541"/>
      <c r="HY11" s="541"/>
      <c r="HZ11" s="541"/>
      <c r="IA11" s="541"/>
      <c r="IB11" s="541"/>
      <c r="IC11" s="541"/>
      <c r="ID11" s="542"/>
      <c r="IE11" s="540"/>
      <c r="IF11" s="541"/>
      <c r="IG11" s="541"/>
      <c r="IH11" s="541"/>
      <c r="II11" s="541"/>
      <c r="IJ11" s="541"/>
      <c r="IK11" s="541"/>
      <c r="IL11" s="541"/>
      <c r="IM11" s="541"/>
      <c r="IN11" s="541"/>
      <c r="IO11" s="541"/>
      <c r="IP11" s="541"/>
      <c r="IQ11" s="541"/>
      <c r="IR11" s="542"/>
      <c r="IS11" s="540"/>
      <c r="IT11" s="541"/>
      <c r="IU11" s="541"/>
      <c r="IV11" s="541"/>
      <c r="IW11" s="541"/>
      <c r="IX11" s="541"/>
      <c r="IY11" s="541"/>
      <c r="IZ11" s="541"/>
      <c r="JA11" s="541"/>
      <c r="JB11" s="541"/>
      <c r="JC11" s="541"/>
      <c r="JD11" s="541"/>
      <c r="JE11" s="541"/>
      <c r="JF11" s="542"/>
      <c r="JG11" s="540"/>
      <c r="JH11" s="541"/>
      <c r="JI11" s="541"/>
      <c r="JJ11" s="541"/>
      <c r="JK11" s="541"/>
      <c r="JL11" s="541"/>
      <c r="JM11" s="541"/>
      <c r="JN11" s="541"/>
      <c r="JO11" s="541"/>
      <c r="JP11" s="541"/>
      <c r="JQ11" s="541"/>
      <c r="JR11" s="541"/>
      <c r="JS11" s="541"/>
      <c r="JT11" s="542"/>
      <c r="KD11" s="155"/>
      <c r="KE11" s="156"/>
      <c r="KF11" s="156"/>
      <c r="KG11" s="156"/>
      <c r="KH11" s="156"/>
      <c r="KI11" s="156"/>
      <c r="KJ11" s="156"/>
      <c r="KK11" s="156"/>
      <c r="KL11" s="156"/>
      <c r="KM11" s="157"/>
    </row>
    <row r="12" spans="1:299" ht="6.95" customHeight="1" thickBo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540"/>
      <c r="HD12" s="541"/>
      <c r="HE12" s="541"/>
      <c r="HF12" s="541"/>
      <c r="HG12" s="541"/>
      <c r="HH12" s="541"/>
      <c r="HI12" s="541"/>
      <c r="HJ12" s="541"/>
      <c r="HK12" s="541"/>
      <c r="HL12" s="541"/>
      <c r="HM12" s="541"/>
      <c r="HN12" s="541"/>
      <c r="HO12" s="541"/>
      <c r="HP12" s="542"/>
      <c r="HQ12" s="540"/>
      <c r="HR12" s="541"/>
      <c r="HS12" s="541"/>
      <c r="HT12" s="541"/>
      <c r="HU12" s="541"/>
      <c r="HV12" s="541"/>
      <c r="HW12" s="541"/>
      <c r="HX12" s="541"/>
      <c r="HY12" s="541"/>
      <c r="HZ12" s="541"/>
      <c r="IA12" s="541"/>
      <c r="IB12" s="541"/>
      <c r="IC12" s="541"/>
      <c r="ID12" s="542"/>
      <c r="IE12" s="540"/>
      <c r="IF12" s="541"/>
      <c r="IG12" s="541"/>
      <c r="IH12" s="541"/>
      <c r="II12" s="541"/>
      <c r="IJ12" s="541"/>
      <c r="IK12" s="541"/>
      <c r="IL12" s="541"/>
      <c r="IM12" s="541"/>
      <c r="IN12" s="541"/>
      <c r="IO12" s="541"/>
      <c r="IP12" s="541"/>
      <c r="IQ12" s="541"/>
      <c r="IR12" s="542"/>
      <c r="IS12" s="540"/>
      <c r="IT12" s="541"/>
      <c r="IU12" s="541"/>
      <c r="IV12" s="541"/>
      <c r="IW12" s="541"/>
      <c r="IX12" s="541"/>
      <c r="IY12" s="541"/>
      <c r="IZ12" s="541"/>
      <c r="JA12" s="541"/>
      <c r="JB12" s="541"/>
      <c r="JC12" s="541"/>
      <c r="JD12" s="541"/>
      <c r="JE12" s="541"/>
      <c r="JF12" s="542"/>
      <c r="JG12" s="540"/>
      <c r="JH12" s="541"/>
      <c r="JI12" s="541"/>
      <c r="JJ12" s="541"/>
      <c r="JK12" s="541"/>
      <c r="JL12" s="541"/>
      <c r="JM12" s="541"/>
      <c r="JN12" s="541"/>
      <c r="JO12" s="541"/>
      <c r="JP12" s="541"/>
      <c r="JQ12" s="541"/>
      <c r="JR12" s="541"/>
      <c r="JS12" s="541"/>
      <c r="JT12" s="542"/>
      <c r="KD12" s="155"/>
      <c r="KE12" s="156"/>
      <c r="KF12" s="156"/>
      <c r="KG12" s="156"/>
      <c r="KH12" s="156"/>
      <c r="KI12" s="156"/>
      <c r="KJ12" s="156"/>
      <c r="KK12" s="156"/>
      <c r="KL12" s="156"/>
      <c r="KM12" s="157"/>
    </row>
    <row r="13" spans="1:299" ht="6.95" customHeight="1" thickTop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22" t="s">
        <v>9</v>
      </c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4"/>
      <c r="AN13" s="3"/>
      <c r="AO13" s="3"/>
      <c r="AP13" s="3"/>
      <c r="AQ13" s="3"/>
      <c r="AR13" s="3"/>
      <c r="AS13" s="3"/>
      <c r="AT13" s="531" t="s">
        <v>10</v>
      </c>
      <c r="AU13" s="532"/>
      <c r="AV13" s="532"/>
      <c r="AW13" s="532"/>
      <c r="AX13" s="532"/>
      <c r="AY13" s="532"/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2"/>
      <c r="BR13" s="533"/>
      <c r="BS13" s="3"/>
      <c r="BT13" s="3"/>
      <c r="BU13" s="531" t="s">
        <v>11</v>
      </c>
      <c r="BV13" s="532"/>
      <c r="BW13" s="532"/>
      <c r="BX13" s="532"/>
      <c r="BY13" s="532"/>
      <c r="BZ13" s="532"/>
      <c r="CA13" s="532"/>
      <c r="CB13" s="532"/>
      <c r="CC13" s="532"/>
      <c r="CD13" s="532"/>
      <c r="CE13" s="532"/>
      <c r="CF13" s="532"/>
      <c r="CG13" s="532"/>
      <c r="CH13" s="532"/>
      <c r="CI13" s="532"/>
      <c r="CJ13" s="532"/>
      <c r="CK13" s="532"/>
      <c r="CL13" s="532"/>
      <c r="CM13" s="532"/>
      <c r="CN13" s="532"/>
      <c r="CO13" s="532"/>
      <c r="CP13" s="532"/>
      <c r="CQ13" s="532"/>
      <c r="CR13" s="532"/>
      <c r="CS13" s="532"/>
      <c r="CT13" s="532"/>
      <c r="CU13" s="532"/>
      <c r="CV13" s="532"/>
      <c r="CW13" s="532"/>
      <c r="CX13" s="532"/>
      <c r="CY13" s="532"/>
      <c r="CZ13" s="532"/>
      <c r="DA13" s="532"/>
      <c r="DB13" s="532"/>
      <c r="DC13" s="53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493"/>
      <c r="HD13" s="494"/>
      <c r="HE13" s="494"/>
      <c r="HF13" s="494"/>
      <c r="HG13" s="494"/>
      <c r="HH13" s="494"/>
      <c r="HI13" s="494"/>
      <c r="HJ13" s="494"/>
      <c r="HK13" s="494"/>
      <c r="HL13" s="494"/>
      <c r="HM13" s="494"/>
      <c r="HN13" s="494"/>
      <c r="HO13" s="494"/>
      <c r="HP13" s="495"/>
      <c r="HQ13" s="493"/>
      <c r="HR13" s="494"/>
      <c r="HS13" s="494"/>
      <c r="HT13" s="494"/>
      <c r="HU13" s="494"/>
      <c r="HV13" s="494"/>
      <c r="HW13" s="494"/>
      <c r="HX13" s="494"/>
      <c r="HY13" s="494"/>
      <c r="HZ13" s="494"/>
      <c r="IA13" s="494"/>
      <c r="IB13" s="494"/>
      <c r="IC13" s="494"/>
      <c r="ID13" s="495"/>
      <c r="IE13" s="493"/>
      <c r="IF13" s="494"/>
      <c r="IG13" s="494"/>
      <c r="IH13" s="494"/>
      <c r="II13" s="494"/>
      <c r="IJ13" s="494"/>
      <c r="IK13" s="494"/>
      <c r="IL13" s="494"/>
      <c r="IM13" s="494"/>
      <c r="IN13" s="494"/>
      <c r="IO13" s="494"/>
      <c r="IP13" s="494"/>
      <c r="IQ13" s="494"/>
      <c r="IR13" s="495"/>
      <c r="IS13" s="493"/>
      <c r="IT13" s="494"/>
      <c r="IU13" s="494"/>
      <c r="IV13" s="494"/>
      <c r="IW13" s="494"/>
      <c r="IX13" s="494"/>
      <c r="IY13" s="494"/>
      <c r="IZ13" s="494"/>
      <c r="JA13" s="494"/>
      <c r="JB13" s="494"/>
      <c r="JC13" s="494"/>
      <c r="JD13" s="494"/>
      <c r="JE13" s="494"/>
      <c r="JF13" s="495"/>
      <c r="JG13" s="493"/>
      <c r="JH13" s="494"/>
      <c r="JI13" s="494"/>
      <c r="JJ13" s="494"/>
      <c r="JK13" s="494"/>
      <c r="JL13" s="494"/>
      <c r="JM13" s="494"/>
      <c r="JN13" s="494"/>
      <c r="JO13" s="494"/>
      <c r="JP13" s="494"/>
      <c r="JQ13" s="494"/>
      <c r="JR13" s="494"/>
      <c r="JS13" s="494"/>
      <c r="JT13" s="495"/>
      <c r="KD13" s="155"/>
      <c r="KE13" s="156"/>
      <c r="KF13" s="156"/>
      <c r="KG13" s="156"/>
      <c r="KH13" s="156"/>
      <c r="KI13" s="156"/>
      <c r="KJ13" s="156"/>
      <c r="KK13" s="156"/>
      <c r="KL13" s="156"/>
      <c r="KM13" s="157"/>
    </row>
    <row r="14" spans="1:299" ht="6.9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9"/>
      <c r="S14" s="9"/>
      <c r="T14" s="9"/>
      <c r="U14" s="9"/>
      <c r="V14" s="9"/>
      <c r="W14" s="9"/>
      <c r="X14" s="9"/>
      <c r="Y14" s="525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7"/>
      <c r="AN14" s="7"/>
      <c r="AO14" s="7"/>
      <c r="AP14" s="7"/>
      <c r="AQ14" s="7"/>
      <c r="AR14" s="7"/>
      <c r="AS14" s="7"/>
      <c r="AT14" s="534"/>
      <c r="AU14" s="535"/>
      <c r="AV14" s="535"/>
      <c r="AW14" s="535"/>
      <c r="AX14" s="535"/>
      <c r="AY14" s="535"/>
      <c r="AZ14" s="535"/>
      <c r="BA14" s="535"/>
      <c r="BB14" s="535"/>
      <c r="BC14" s="535"/>
      <c r="BD14" s="535"/>
      <c r="BE14" s="535"/>
      <c r="BF14" s="535"/>
      <c r="BG14" s="535"/>
      <c r="BH14" s="535"/>
      <c r="BI14" s="535"/>
      <c r="BJ14" s="535"/>
      <c r="BK14" s="535"/>
      <c r="BL14" s="535"/>
      <c r="BM14" s="535"/>
      <c r="BN14" s="535"/>
      <c r="BO14" s="535"/>
      <c r="BP14" s="535"/>
      <c r="BQ14" s="535"/>
      <c r="BR14" s="536"/>
      <c r="BS14" s="3"/>
      <c r="BT14" s="3"/>
      <c r="BU14" s="534"/>
      <c r="BV14" s="535"/>
      <c r="BW14" s="535"/>
      <c r="BX14" s="535"/>
      <c r="BY14" s="535"/>
      <c r="BZ14" s="535"/>
      <c r="CA14" s="535"/>
      <c r="CB14" s="535"/>
      <c r="CC14" s="535"/>
      <c r="CD14" s="535"/>
      <c r="CE14" s="535"/>
      <c r="CF14" s="535"/>
      <c r="CG14" s="535"/>
      <c r="CH14" s="535"/>
      <c r="CI14" s="535"/>
      <c r="CJ14" s="535"/>
      <c r="CK14" s="535"/>
      <c r="CL14" s="535"/>
      <c r="CM14" s="535"/>
      <c r="CN14" s="535"/>
      <c r="CO14" s="535"/>
      <c r="CP14" s="535"/>
      <c r="CQ14" s="535"/>
      <c r="CR14" s="535"/>
      <c r="CS14" s="535"/>
      <c r="CT14" s="535"/>
      <c r="CU14" s="535"/>
      <c r="CV14" s="535"/>
      <c r="CW14" s="535"/>
      <c r="CX14" s="535"/>
      <c r="CY14" s="535"/>
      <c r="CZ14" s="535"/>
      <c r="DA14" s="535"/>
      <c r="DB14" s="535"/>
      <c r="DC14" s="536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493"/>
      <c r="HD14" s="494"/>
      <c r="HE14" s="494"/>
      <c r="HF14" s="494"/>
      <c r="HG14" s="494"/>
      <c r="HH14" s="494"/>
      <c r="HI14" s="494"/>
      <c r="HJ14" s="494"/>
      <c r="HK14" s="494"/>
      <c r="HL14" s="494"/>
      <c r="HM14" s="494"/>
      <c r="HN14" s="494"/>
      <c r="HO14" s="494"/>
      <c r="HP14" s="495"/>
      <c r="HQ14" s="493"/>
      <c r="HR14" s="494"/>
      <c r="HS14" s="494"/>
      <c r="HT14" s="494"/>
      <c r="HU14" s="494"/>
      <c r="HV14" s="494"/>
      <c r="HW14" s="494"/>
      <c r="HX14" s="494"/>
      <c r="HY14" s="494"/>
      <c r="HZ14" s="494"/>
      <c r="IA14" s="494"/>
      <c r="IB14" s="494"/>
      <c r="IC14" s="494"/>
      <c r="ID14" s="495"/>
      <c r="IE14" s="493"/>
      <c r="IF14" s="494"/>
      <c r="IG14" s="494"/>
      <c r="IH14" s="494"/>
      <c r="II14" s="494"/>
      <c r="IJ14" s="494"/>
      <c r="IK14" s="494"/>
      <c r="IL14" s="494"/>
      <c r="IM14" s="494"/>
      <c r="IN14" s="494"/>
      <c r="IO14" s="494"/>
      <c r="IP14" s="494"/>
      <c r="IQ14" s="494"/>
      <c r="IR14" s="495"/>
      <c r="IS14" s="493"/>
      <c r="IT14" s="494"/>
      <c r="IU14" s="494"/>
      <c r="IV14" s="494"/>
      <c r="IW14" s="494"/>
      <c r="IX14" s="494"/>
      <c r="IY14" s="494"/>
      <c r="IZ14" s="494"/>
      <c r="JA14" s="494"/>
      <c r="JB14" s="494"/>
      <c r="JC14" s="494"/>
      <c r="JD14" s="494"/>
      <c r="JE14" s="494"/>
      <c r="JF14" s="495"/>
      <c r="JG14" s="493"/>
      <c r="JH14" s="494"/>
      <c r="JI14" s="494"/>
      <c r="JJ14" s="494"/>
      <c r="JK14" s="494"/>
      <c r="JL14" s="494"/>
      <c r="JM14" s="494"/>
      <c r="JN14" s="494"/>
      <c r="JO14" s="494"/>
      <c r="JP14" s="494"/>
      <c r="JQ14" s="494"/>
      <c r="JR14" s="494"/>
      <c r="JS14" s="494"/>
      <c r="JT14" s="495"/>
      <c r="KD14" s="155"/>
      <c r="KE14" s="156"/>
      <c r="KF14" s="156"/>
      <c r="KG14" s="156"/>
      <c r="KH14" s="156"/>
      <c r="KI14" s="156"/>
      <c r="KJ14" s="156"/>
      <c r="KK14" s="156"/>
      <c r="KL14" s="156"/>
      <c r="KM14" s="157"/>
    </row>
    <row r="15" spans="1:299" ht="6.95" customHeight="1" thickBo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9"/>
      <c r="S15" s="9"/>
      <c r="T15" s="9"/>
      <c r="U15" s="9"/>
      <c r="V15" s="7"/>
      <c r="W15" s="7"/>
      <c r="X15" s="7"/>
      <c r="Y15" s="528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30"/>
      <c r="AN15" s="7"/>
      <c r="AO15" s="7"/>
      <c r="AP15" s="7"/>
      <c r="AQ15" s="7"/>
      <c r="AR15" s="7"/>
      <c r="AS15" s="7"/>
      <c r="AT15" s="534"/>
      <c r="AU15" s="535"/>
      <c r="AV15" s="535"/>
      <c r="AW15" s="535"/>
      <c r="AX15" s="535"/>
      <c r="AY15" s="535"/>
      <c r="AZ15" s="535"/>
      <c r="BA15" s="535"/>
      <c r="BB15" s="535"/>
      <c r="BC15" s="535"/>
      <c r="BD15" s="535"/>
      <c r="BE15" s="535"/>
      <c r="BF15" s="535"/>
      <c r="BG15" s="535"/>
      <c r="BH15" s="535"/>
      <c r="BI15" s="535"/>
      <c r="BJ15" s="535"/>
      <c r="BK15" s="535"/>
      <c r="BL15" s="535"/>
      <c r="BM15" s="535"/>
      <c r="BN15" s="535"/>
      <c r="BO15" s="535"/>
      <c r="BP15" s="535"/>
      <c r="BQ15" s="535"/>
      <c r="BR15" s="536"/>
      <c r="BS15" s="7"/>
      <c r="BT15" s="7"/>
      <c r="BU15" s="534"/>
      <c r="BV15" s="535"/>
      <c r="BW15" s="535"/>
      <c r="BX15" s="535"/>
      <c r="BY15" s="535"/>
      <c r="BZ15" s="535"/>
      <c r="CA15" s="535"/>
      <c r="CB15" s="535"/>
      <c r="CC15" s="535"/>
      <c r="CD15" s="535"/>
      <c r="CE15" s="535"/>
      <c r="CF15" s="535"/>
      <c r="CG15" s="535"/>
      <c r="CH15" s="535"/>
      <c r="CI15" s="535"/>
      <c r="CJ15" s="535"/>
      <c r="CK15" s="535"/>
      <c r="CL15" s="535"/>
      <c r="CM15" s="535"/>
      <c r="CN15" s="535"/>
      <c r="CO15" s="535"/>
      <c r="CP15" s="535"/>
      <c r="CQ15" s="535"/>
      <c r="CR15" s="535"/>
      <c r="CS15" s="535"/>
      <c r="CT15" s="535"/>
      <c r="CU15" s="535"/>
      <c r="CV15" s="535"/>
      <c r="CW15" s="535"/>
      <c r="CX15" s="535"/>
      <c r="CY15" s="535"/>
      <c r="CZ15" s="535"/>
      <c r="DA15" s="535"/>
      <c r="DB15" s="535"/>
      <c r="DC15" s="536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3"/>
      <c r="DT15" s="3"/>
      <c r="DU15" s="3"/>
      <c r="DV15" s="3"/>
      <c r="DW15" s="3"/>
      <c r="DX15" s="3"/>
      <c r="DY15" s="7"/>
      <c r="DZ15" s="7"/>
      <c r="EA15" s="7"/>
      <c r="EB15" s="7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493"/>
      <c r="HD15" s="494"/>
      <c r="HE15" s="494"/>
      <c r="HF15" s="494"/>
      <c r="HG15" s="494"/>
      <c r="HH15" s="494"/>
      <c r="HI15" s="494"/>
      <c r="HJ15" s="494"/>
      <c r="HK15" s="494"/>
      <c r="HL15" s="494"/>
      <c r="HM15" s="494"/>
      <c r="HN15" s="494"/>
      <c r="HO15" s="494"/>
      <c r="HP15" s="495"/>
      <c r="HQ15" s="493"/>
      <c r="HR15" s="494"/>
      <c r="HS15" s="494"/>
      <c r="HT15" s="494"/>
      <c r="HU15" s="494"/>
      <c r="HV15" s="494"/>
      <c r="HW15" s="494"/>
      <c r="HX15" s="494"/>
      <c r="HY15" s="494"/>
      <c r="HZ15" s="494"/>
      <c r="IA15" s="494"/>
      <c r="IB15" s="494"/>
      <c r="IC15" s="494"/>
      <c r="ID15" s="495"/>
      <c r="IE15" s="493"/>
      <c r="IF15" s="494"/>
      <c r="IG15" s="494"/>
      <c r="IH15" s="494"/>
      <c r="II15" s="494"/>
      <c r="IJ15" s="494"/>
      <c r="IK15" s="494"/>
      <c r="IL15" s="494"/>
      <c r="IM15" s="494"/>
      <c r="IN15" s="494"/>
      <c r="IO15" s="494"/>
      <c r="IP15" s="494"/>
      <c r="IQ15" s="494"/>
      <c r="IR15" s="495"/>
      <c r="IS15" s="493"/>
      <c r="IT15" s="494"/>
      <c r="IU15" s="494"/>
      <c r="IV15" s="494"/>
      <c r="IW15" s="494"/>
      <c r="IX15" s="494"/>
      <c r="IY15" s="494"/>
      <c r="IZ15" s="494"/>
      <c r="JA15" s="494"/>
      <c r="JB15" s="494"/>
      <c r="JC15" s="494"/>
      <c r="JD15" s="494"/>
      <c r="JE15" s="494"/>
      <c r="JF15" s="495"/>
      <c r="JG15" s="493"/>
      <c r="JH15" s="494"/>
      <c r="JI15" s="494"/>
      <c r="JJ15" s="494"/>
      <c r="JK15" s="494"/>
      <c r="JL15" s="494"/>
      <c r="JM15" s="494"/>
      <c r="JN15" s="494"/>
      <c r="JO15" s="494"/>
      <c r="JP15" s="494"/>
      <c r="JQ15" s="494"/>
      <c r="JR15" s="494"/>
      <c r="JS15" s="494"/>
      <c r="JT15" s="495"/>
      <c r="KD15" s="158"/>
      <c r="KE15" s="159"/>
      <c r="KF15" s="159"/>
      <c r="KG15" s="159"/>
      <c r="KH15" s="159"/>
      <c r="KI15" s="159"/>
      <c r="KJ15" s="159"/>
      <c r="KK15" s="159"/>
      <c r="KL15" s="159"/>
      <c r="KM15" s="160"/>
    </row>
    <row r="16" spans="1:299" ht="6.95" customHeight="1" thickTop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496">
        <v>1</v>
      </c>
      <c r="Z16" s="497"/>
      <c r="AA16" s="497"/>
      <c r="AB16" s="497"/>
      <c r="AC16" s="497"/>
      <c r="AD16" s="502">
        <v>7</v>
      </c>
      <c r="AE16" s="502"/>
      <c r="AF16" s="502"/>
      <c r="AG16" s="502"/>
      <c r="AH16" s="502"/>
      <c r="AI16" s="502">
        <v>1</v>
      </c>
      <c r="AJ16" s="502"/>
      <c r="AK16" s="502"/>
      <c r="AL16" s="502"/>
      <c r="AM16" s="505"/>
      <c r="AN16" s="7"/>
      <c r="AO16" s="7"/>
      <c r="AP16" s="7"/>
      <c r="AQ16" s="7"/>
      <c r="AR16" s="7"/>
      <c r="AS16" s="7"/>
      <c r="AT16" s="508">
        <v>8</v>
      </c>
      <c r="AU16" s="509"/>
      <c r="AV16" s="509"/>
      <c r="AW16" s="509"/>
      <c r="AX16" s="509"/>
      <c r="AY16" s="512">
        <v>0</v>
      </c>
      <c r="AZ16" s="512"/>
      <c r="BA16" s="512"/>
      <c r="BB16" s="512"/>
      <c r="BC16" s="512"/>
      <c r="BD16" s="512">
        <v>4</v>
      </c>
      <c r="BE16" s="512"/>
      <c r="BF16" s="512"/>
      <c r="BG16" s="512"/>
      <c r="BH16" s="512"/>
      <c r="BI16" s="512">
        <v>1</v>
      </c>
      <c r="BJ16" s="512"/>
      <c r="BK16" s="512"/>
      <c r="BL16" s="512"/>
      <c r="BM16" s="512"/>
      <c r="BN16" s="512">
        <v>3</v>
      </c>
      <c r="BO16" s="512"/>
      <c r="BP16" s="512"/>
      <c r="BQ16" s="512"/>
      <c r="BR16" s="518"/>
      <c r="BS16" s="7"/>
      <c r="BT16" s="7"/>
      <c r="BU16" s="520"/>
      <c r="BV16" s="514"/>
      <c r="BW16" s="514"/>
      <c r="BX16" s="514"/>
      <c r="BY16" s="514"/>
      <c r="BZ16" s="514"/>
      <c r="CA16" s="514"/>
      <c r="CB16" s="514"/>
      <c r="CC16" s="514"/>
      <c r="CD16" s="514"/>
      <c r="CE16" s="514"/>
      <c r="CF16" s="514"/>
      <c r="CG16" s="514"/>
      <c r="CH16" s="514"/>
      <c r="CI16" s="514"/>
      <c r="CJ16" s="514" t="str">
        <f>IF(事業所情報!B3="","",MID(IF(LEN(事業所情報!B3)=1,"   " &amp; 事業所情報!B3,IF(LEN(事業所情報!B3)=2,"  " &amp; 事業所情報!B3,IF(LEN(事業所情報!B3)=3," " &amp; 事業所情報!B3,IF(LEN(事業所情報!B3)=4,事業所情報!B3)))),1,1))</f>
        <v/>
      </c>
      <c r="CK16" s="514"/>
      <c r="CL16" s="514"/>
      <c r="CM16" s="514"/>
      <c r="CN16" s="514"/>
      <c r="CO16" s="514" t="str">
        <f>IF(事業所情報!B3="","",MID(IF(LEN(事業所情報!B3)=1,"   " &amp; 事業所情報!B3,IF(LEN(事業所情報!B3)=2,"  " &amp; 事業所情報!B3,IF(LEN(事業所情報!B3)=3," " &amp; 事業所情報!B3,IF(LEN(事業所情報!B3)=4,事業所情報!B3)))),2,1))</f>
        <v/>
      </c>
      <c r="CP16" s="514"/>
      <c r="CQ16" s="514"/>
      <c r="CR16" s="514"/>
      <c r="CS16" s="514"/>
      <c r="CT16" s="514" t="str">
        <f>IF(事業所情報!B3="","",MID(IF(LEN(事業所情報!B3)=1,"   " &amp; 事業所情報!B3,IF(LEN(事業所情報!B3)=2,"  " &amp; 事業所情報!B3,IF(LEN(事業所情報!B3)=3," " &amp; 事業所情報!B3,IF(LEN(事業所情報!B3)=4,事業所情報!B3)))),3,1))</f>
        <v/>
      </c>
      <c r="CU16" s="514"/>
      <c r="CV16" s="514"/>
      <c r="CW16" s="514"/>
      <c r="CX16" s="514"/>
      <c r="CY16" s="514" t="str">
        <f>IF(事業所情報!B3="","",MID(IF(LEN(事業所情報!B3)=1,"   "&amp;事業所情報!B3,IF(LEN(事業所情報!B3)=2,"  "&amp;事業所情報!B3,IF(LEN(事業所情報!B3)=3," "&amp;事業所情報!B3,IF(LEN(事業所情報!B3)=4,事業所情報!B3)))),4,1))</f>
        <v/>
      </c>
      <c r="CZ16" s="514"/>
      <c r="DA16" s="514"/>
      <c r="DB16" s="514"/>
      <c r="DC16" s="516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3"/>
      <c r="DT16" s="3"/>
      <c r="DU16" s="3"/>
      <c r="DV16" s="3"/>
      <c r="DW16" s="3"/>
      <c r="DX16" s="3"/>
      <c r="DY16" s="7"/>
      <c r="DZ16" s="7"/>
      <c r="EA16" s="7"/>
      <c r="EB16" s="7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493"/>
      <c r="HD16" s="494"/>
      <c r="HE16" s="494"/>
      <c r="HF16" s="494"/>
      <c r="HG16" s="494"/>
      <c r="HH16" s="494"/>
      <c r="HI16" s="494"/>
      <c r="HJ16" s="494"/>
      <c r="HK16" s="494"/>
      <c r="HL16" s="494"/>
      <c r="HM16" s="494"/>
      <c r="HN16" s="494"/>
      <c r="HO16" s="494"/>
      <c r="HP16" s="495"/>
      <c r="HQ16" s="493"/>
      <c r="HR16" s="494"/>
      <c r="HS16" s="494"/>
      <c r="HT16" s="494"/>
      <c r="HU16" s="494"/>
      <c r="HV16" s="494"/>
      <c r="HW16" s="494"/>
      <c r="HX16" s="494"/>
      <c r="HY16" s="494"/>
      <c r="HZ16" s="494"/>
      <c r="IA16" s="494"/>
      <c r="IB16" s="494"/>
      <c r="IC16" s="494"/>
      <c r="ID16" s="495"/>
      <c r="IE16" s="493"/>
      <c r="IF16" s="494"/>
      <c r="IG16" s="494"/>
      <c r="IH16" s="494"/>
      <c r="II16" s="494"/>
      <c r="IJ16" s="494"/>
      <c r="IK16" s="494"/>
      <c r="IL16" s="494"/>
      <c r="IM16" s="494"/>
      <c r="IN16" s="494"/>
      <c r="IO16" s="494"/>
      <c r="IP16" s="494"/>
      <c r="IQ16" s="494"/>
      <c r="IR16" s="495"/>
      <c r="IS16" s="493"/>
      <c r="IT16" s="494"/>
      <c r="IU16" s="494"/>
      <c r="IV16" s="494"/>
      <c r="IW16" s="494"/>
      <c r="IX16" s="494"/>
      <c r="IY16" s="494"/>
      <c r="IZ16" s="494"/>
      <c r="JA16" s="494"/>
      <c r="JB16" s="494"/>
      <c r="JC16" s="494"/>
      <c r="JD16" s="494"/>
      <c r="JE16" s="494"/>
      <c r="JF16" s="495"/>
      <c r="JG16" s="493"/>
      <c r="JH16" s="494"/>
      <c r="JI16" s="494"/>
      <c r="JJ16" s="494"/>
      <c r="JK16" s="494"/>
      <c r="JL16" s="494"/>
      <c r="JM16" s="494"/>
      <c r="JN16" s="494"/>
      <c r="JO16" s="494"/>
      <c r="JP16" s="494"/>
      <c r="JQ16" s="494"/>
      <c r="JR16" s="494"/>
      <c r="JS16" s="494"/>
      <c r="JT16" s="495"/>
    </row>
    <row r="17" spans="1:280" ht="6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98"/>
      <c r="Z17" s="499"/>
      <c r="AA17" s="499"/>
      <c r="AB17" s="499"/>
      <c r="AC17" s="499"/>
      <c r="AD17" s="503"/>
      <c r="AE17" s="503"/>
      <c r="AF17" s="503"/>
      <c r="AG17" s="503"/>
      <c r="AH17" s="503"/>
      <c r="AI17" s="503"/>
      <c r="AJ17" s="503"/>
      <c r="AK17" s="503"/>
      <c r="AL17" s="503"/>
      <c r="AM17" s="506"/>
      <c r="AN17" s="7"/>
      <c r="AO17" s="7"/>
      <c r="AP17" s="7"/>
      <c r="AQ17" s="7"/>
      <c r="AR17" s="7"/>
      <c r="AS17" s="7"/>
      <c r="AT17" s="508"/>
      <c r="AU17" s="509"/>
      <c r="AV17" s="509"/>
      <c r="AW17" s="509"/>
      <c r="AX17" s="509"/>
      <c r="AY17" s="512"/>
      <c r="AZ17" s="512"/>
      <c r="BA17" s="512"/>
      <c r="BB17" s="512"/>
      <c r="BC17" s="512"/>
      <c r="BD17" s="512"/>
      <c r="BE17" s="512"/>
      <c r="BF17" s="512"/>
      <c r="BG17" s="512"/>
      <c r="BH17" s="512"/>
      <c r="BI17" s="512"/>
      <c r="BJ17" s="512"/>
      <c r="BK17" s="512"/>
      <c r="BL17" s="512"/>
      <c r="BM17" s="512"/>
      <c r="BN17" s="512"/>
      <c r="BO17" s="512"/>
      <c r="BP17" s="512"/>
      <c r="BQ17" s="512"/>
      <c r="BR17" s="518"/>
      <c r="BS17" s="7"/>
      <c r="BT17" s="7"/>
      <c r="BU17" s="520"/>
      <c r="BV17" s="514"/>
      <c r="BW17" s="514"/>
      <c r="BX17" s="514"/>
      <c r="BY17" s="514"/>
      <c r="BZ17" s="514"/>
      <c r="CA17" s="514"/>
      <c r="CB17" s="514"/>
      <c r="CC17" s="514"/>
      <c r="CD17" s="514"/>
      <c r="CE17" s="514"/>
      <c r="CF17" s="514"/>
      <c r="CG17" s="514"/>
      <c r="CH17" s="514"/>
      <c r="CI17" s="514"/>
      <c r="CJ17" s="514"/>
      <c r="CK17" s="514"/>
      <c r="CL17" s="514"/>
      <c r="CM17" s="514"/>
      <c r="CN17" s="514"/>
      <c r="CO17" s="514"/>
      <c r="CP17" s="514"/>
      <c r="CQ17" s="514"/>
      <c r="CR17" s="514"/>
      <c r="CS17" s="514"/>
      <c r="CT17" s="514"/>
      <c r="CU17" s="514"/>
      <c r="CV17" s="514"/>
      <c r="CW17" s="514"/>
      <c r="CX17" s="514"/>
      <c r="CY17" s="514"/>
      <c r="CZ17" s="514"/>
      <c r="DA17" s="514"/>
      <c r="DB17" s="514"/>
      <c r="DC17" s="516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493"/>
      <c r="HD17" s="494"/>
      <c r="HE17" s="494"/>
      <c r="HF17" s="494"/>
      <c r="HG17" s="494"/>
      <c r="HH17" s="494"/>
      <c r="HI17" s="494"/>
      <c r="HJ17" s="494"/>
      <c r="HK17" s="494"/>
      <c r="HL17" s="494"/>
      <c r="HM17" s="494"/>
      <c r="HN17" s="494"/>
      <c r="HO17" s="494"/>
      <c r="HP17" s="495"/>
      <c r="HQ17" s="493"/>
      <c r="HR17" s="494"/>
      <c r="HS17" s="494"/>
      <c r="HT17" s="494"/>
      <c r="HU17" s="494"/>
      <c r="HV17" s="494"/>
      <c r="HW17" s="494"/>
      <c r="HX17" s="494"/>
      <c r="HY17" s="494"/>
      <c r="HZ17" s="494"/>
      <c r="IA17" s="494"/>
      <c r="IB17" s="494"/>
      <c r="IC17" s="494"/>
      <c r="ID17" s="495"/>
      <c r="IE17" s="493"/>
      <c r="IF17" s="494"/>
      <c r="IG17" s="494"/>
      <c r="IH17" s="494"/>
      <c r="II17" s="494"/>
      <c r="IJ17" s="494"/>
      <c r="IK17" s="494"/>
      <c r="IL17" s="494"/>
      <c r="IM17" s="494"/>
      <c r="IN17" s="494"/>
      <c r="IO17" s="494"/>
      <c r="IP17" s="494"/>
      <c r="IQ17" s="494"/>
      <c r="IR17" s="495"/>
      <c r="IS17" s="493"/>
      <c r="IT17" s="494"/>
      <c r="IU17" s="494"/>
      <c r="IV17" s="494"/>
      <c r="IW17" s="494"/>
      <c r="IX17" s="494"/>
      <c r="IY17" s="494"/>
      <c r="IZ17" s="494"/>
      <c r="JA17" s="494"/>
      <c r="JB17" s="494"/>
      <c r="JC17" s="494"/>
      <c r="JD17" s="494"/>
      <c r="JE17" s="494"/>
      <c r="JF17" s="495"/>
      <c r="JG17" s="493"/>
      <c r="JH17" s="494"/>
      <c r="JI17" s="494"/>
      <c r="JJ17" s="494"/>
      <c r="JK17" s="494"/>
      <c r="JL17" s="494"/>
      <c r="JM17" s="494"/>
      <c r="JN17" s="494"/>
      <c r="JO17" s="494"/>
      <c r="JP17" s="494"/>
      <c r="JQ17" s="494"/>
      <c r="JR17" s="494"/>
      <c r="JS17" s="494"/>
      <c r="JT17" s="495"/>
    </row>
    <row r="18" spans="1:280" ht="6.9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98"/>
      <c r="Z18" s="499"/>
      <c r="AA18" s="499"/>
      <c r="AB18" s="499"/>
      <c r="AC18" s="499"/>
      <c r="AD18" s="503"/>
      <c r="AE18" s="503"/>
      <c r="AF18" s="503"/>
      <c r="AG18" s="503"/>
      <c r="AH18" s="503"/>
      <c r="AI18" s="503"/>
      <c r="AJ18" s="503"/>
      <c r="AK18" s="503"/>
      <c r="AL18" s="503"/>
      <c r="AM18" s="506"/>
      <c r="AN18" s="3"/>
      <c r="AO18" s="3"/>
      <c r="AP18" s="3"/>
      <c r="AQ18" s="3"/>
      <c r="AR18" s="3"/>
      <c r="AS18" s="3"/>
      <c r="AT18" s="508"/>
      <c r="AU18" s="509"/>
      <c r="AV18" s="509"/>
      <c r="AW18" s="509"/>
      <c r="AX18" s="509"/>
      <c r="AY18" s="512"/>
      <c r="AZ18" s="512"/>
      <c r="BA18" s="512"/>
      <c r="BB18" s="512"/>
      <c r="BC18" s="512"/>
      <c r="BD18" s="512"/>
      <c r="BE18" s="512"/>
      <c r="BF18" s="512"/>
      <c r="BG18" s="512"/>
      <c r="BH18" s="512"/>
      <c r="BI18" s="512"/>
      <c r="BJ18" s="512"/>
      <c r="BK18" s="512"/>
      <c r="BL18" s="512"/>
      <c r="BM18" s="512"/>
      <c r="BN18" s="512"/>
      <c r="BO18" s="512"/>
      <c r="BP18" s="512"/>
      <c r="BQ18" s="512"/>
      <c r="BR18" s="518"/>
      <c r="BS18" s="3"/>
      <c r="BT18" s="3"/>
      <c r="BU18" s="520"/>
      <c r="BV18" s="514"/>
      <c r="BW18" s="514"/>
      <c r="BX18" s="514"/>
      <c r="BY18" s="514"/>
      <c r="BZ18" s="514"/>
      <c r="CA18" s="514"/>
      <c r="CB18" s="514"/>
      <c r="CC18" s="514"/>
      <c r="CD18" s="514"/>
      <c r="CE18" s="514"/>
      <c r="CF18" s="514"/>
      <c r="CG18" s="514"/>
      <c r="CH18" s="514"/>
      <c r="CI18" s="514"/>
      <c r="CJ18" s="514"/>
      <c r="CK18" s="514"/>
      <c r="CL18" s="514"/>
      <c r="CM18" s="514"/>
      <c r="CN18" s="514"/>
      <c r="CO18" s="514"/>
      <c r="CP18" s="514"/>
      <c r="CQ18" s="514"/>
      <c r="CR18" s="514"/>
      <c r="CS18" s="514"/>
      <c r="CT18" s="514"/>
      <c r="CU18" s="514"/>
      <c r="CV18" s="514"/>
      <c r="CW18" s="514"/>
      <c r="CX18" s="514"/>
      <c r="CY18" s="514"/>
      <c r="CZ18" s="514"/>
      <c r="DA18" s="514"/>
      <c r="DB18" s="514"/>
      <c r="DC18" s="516"/>
      <c r="DD18" s="3"/>
      <c r="DE18" s="3"/>
      <c r="DF18" s="3"/>
      <c r="DG18" s="3"/>
      <c r="DH18" s="3"/>
      <c r="DI18" s="3"/>
      <c r="DJ18" s="3"/>
      <c r="DK18" s="7"/>
      <c r="DL18" s="7"/>
      <c r="DM18" s="7"/>
      <c r="DN18" s="7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493"/>
      <c r="HD18" s="494"/>
      <c r="HE18" s="494"/>
      <c r="HF18" s="494"/>
      <c r="HG18" s="494"/>
      <c r="HH18" s="494"/>
      <c r="HI18" s="494"/>
      <c r="HJ18" s="494"/>
      <c r="HK18" s="494"/>
      <c r="HL18" s="494"/>
      <c r="HM18" s="494"/>
      <c r="HN18" s="494"/>
      <c r="HO18" s="494"/>
      <c r="HP18" s="495"/>
      <c r="HQ18" s="493"/>
      <c r="HR18" s="494"/>
      <c r="HS18" s="494"/>
      <c r="HT18" s="494"/>
      <c r="HU18" s="494"/>
      <c r="HV18" s="494"/>
      <c r="HW18" s="494"/>
      <c r="HX18" s="494"/>
      <c r="HY18" s="494"/>
      <c r="HZ18" s="494"/>
      <c r="IA18" s="494"/>
      <c r="IB18" s="494"/>
      <c r="IC18" s="494"/>
      <c r="ID18" s="495"/>
      <c r="IE18" s="493"/>
      <c r="IF18" s="494"/>
      <c r="IG18" s="494"/>
      <c r="IH18" s="494"/>
      <c r="II18" s="494"/>
      <c r="IJ18" s="494"/>
      <c r="IK18" s="494"/>
      <c r="IL18" s="494"/>
      <c r="IM18" s="494"/>
      <c r="IN18" s="494"/>
      <c r="IO18" s="494"/>
      <c r="IP18" s="494"/>
      <c r="IQ18" s="494"/>
      <c r="IR18" s="495"/>
      <c r="IS18" s="493"/>
      <c r="IT18" s="494"/>
      <c r="IU18" s="494"/>
      <c r="IV18" s="494"/>
      <c r="IW18" s="494"/>
      <c r="IX18" s="494"/>
      <c r="IY18" s="494"/>
      <c r="IZ18" s="494"/>
      <c r="JA18" s="494"/>
      <c r="JB18" s="494"/>
      <c r="JC18" s="494"/>
      <c r="JD18" s="494"/>
      <c r="JE18" s="494"/>
      <c r="JF18" s="495"/>
      <c r="JG18" s="493"/>
      <c r="JH18" s="494"/>
      <c r="JI18" s="494"/>
      <c r="JJ18" s="494"/>
      <c r="JK18" s="494"/>
      <c r="JL18" s="494"/>
      <c r="JM18" s="494"/>
      <c r="JN18" s="494"/>
      <c r="JO18" s="494"/>
      <c r="JP18" s="494"/>
      <c r="JQ18" s="494"/>
      <c r="JR18" s="494"/>
      <c r="JS18" s="494"/>
      <c r="JT18" s="495"/>
    </row>
    <row r="19" spans="1:280" ht="6.9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98"/>
      <c r="Z19" s="499"/>
      <c r="AA19" s="499"/>
      <c r="AB19" s="499"/>
      <c r="AC19" s="499"/>
      <c r="AD19" s="503"/>
      <c r="AE19" s="503"/>
      <c r="AF19" s="503"/>
      <c r="AG19" s="503"/>
      <c r="AH19" s="503"/>
      <c r="AI19" s="503"/>
      <c r="AJ19" s="503"/>
      <c r="AK19" s="503"/>
      <c r="AL19" s="503"/>
      <c r="AM19" s="506"/>
      <c r="AN19" s="7"/>
      <c r="AO19" s="7"/>
      <c r="AP19" s="7"/>
      <c r="AQ19" s="7"/>
      <c r="AR19" s="7"/>
      <c r="AS19" s="3"/>
      <c r="AT19" s="508"/>
      <c r="AU19" s="509"/>
      <c r="AV19" s="509"/>
      <c r="AW19" s="509"/>
      <c r="AX19" s="509"/>
      <c r="AY19" s="512"/>
      <c r="AZ19" s="512"/>
      <c r="BA19" s="512"/>
      <c r="BB19" s="512"/>
      <c r="BC19" s="512"/>
      <c r="BD19" s="512"/>
      <c r="BE19" s="512"/>
      <c r="BF19" s="512"/>
      <c r="BG19" s="512"/>
      <c r="BH19" s="512"/>
      <c r="BI19" s="512"/>
      <c r="BJ19" s="512"/>
      <c r="BK19" s="512"/>
      <c r="BL19" s="512"/>
      <c r="BM19" s="512"/>
      <c r="BN19" s="512"/>
      <c r="BO19" s="512"/>
      <c r="BP19" s="512"/>
      <c r="BQ19" s="512"/>
      <c r="BR19" s="518"/>
      <c r="BS19" s="3"/>
      <c r="BT19" s="3"/>
      <c r="BU19" s="520"/>
      <c r="BV19" s="514"/>
      <c r="BW19" s="514"/>
      <c r="BX19" s="514"/>
      <c r="BY19" s="514"/>
      <c r="BZ19" s="514"/>
      <c r="CA19" s="514"/>
      <c r="CB19" s="514"/>
      <c r="CC19" s="514"/>
      <c r="CD19" s="514"/>
      <c r="CE19" s="514"/>
      <c r="CF19" s="514"/>
      <c r="CG19" s="514"/>
      <c r="CH19" s="514"/>
      <c r="CI19" s="514"/>
      <c r="CJ19" s="514"/>
      <c r="CK19" s="514"/>
      <c r="CL19" s="514"/>
      <c r="CM19" s="514"/>
      <c r="CN19" s="514"/>
      <c r="CO19" s="514"/>
      <c r="CP19" s="514"/>
      <c r="CQ19" s="514"/>
      <c r="CR19" s="514"/>
      <c r="CS19" s="514"/>
      <c r="CT19" s="514"/>
      <c r="CU19" s="514"/>
      <c r="CV19" s="514"/>
      <c r="CW19" s="514"/>
      <c r="CX19" s="514"/>
      <c r="CY19" s="514"/>
      <c r="CZ19" s="514"/>
      <c r="DA19" s="514"/>
      <c r="DB19" s="514"/>
      <c r="DC19" s="516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7"/>
      <c r="GV19" s="7"/>
      <c r="GW19" s="3"/>
      <c r="GX19" s="3"/>
      <c r="GY19" s="3"/>
      <c r="GZ19" s="3"/>
      <c r="HA19" s="3"/>
      <c r="HB19" s="3"/>
      <c r="HC19" s="493"/>
      <c r="HD19" s="494"/>
      <c r="HE19" s="494"/>
      <c r="HF19" s="494"/>
      <c r="HG19" s="494"/>
      <c r="HH19" s="494"/>
      <c r="HI19" s="494"/>
      <c r="HJ19" s="494"/>
      <c r="HK19" s="494"/>
      <c r="HL19" s="494"/>
      <c r="HM19" s="494"/>
      <c r="HN19" s="494"/>
      <c r="HO19" s="494"/>
      <c r="HP19" s="495"/>
      <c r="HQ19" s="493"/>
      <c r="HR19" s="494"/>
      <c r="HS19" s="494"/>
      <c r="HT19" s="494"/>
      <c r="HU19" s="494"/>
      <c r="HV19" s="494"/>
      <c r="HW19" s="494"/>
      <c r="HX19" s="494"/>
      <c r="HY19" s="494"/>
      <c r="HZ19" s="494"/>
      <c r="IA19" s="494"/>
      <c r="IB19" s="494"/>
      <c r="IC19" s="494"/>
      <c r="ID19" s="495"/>
      <c r="IE19" s="493"/>
      <c r="IF19" s="494"/>
      <c r="IG19" s="494"/>
      <c r="IH19" s="494"/>
      <c r="II19" s="494"/>
      <c r="IJ19" s="494"/>
      <c r="IK19" s="494"/>
      <c r="IL19" s="494"/>
      <c r="IM19" s="494"/>
      <c r="IN19" s="494"/>
      <c r="IO19" s="494"/>
      <c r="IP19" s="494"/>
      <c r="IQ19" s="494"/>
      <c r="IR19" s="495"/>
      <c r="IS19" s="493"/>
      <c r="IT19" s="494"/>
      <c r="IU19" s="494"/>
      <c r="IV19" s="494"/>
      <c r="IW19" s="494"/>
      <c r="IX19" s="494"/>
      <c r="IY19" s="494"/>
      <c r="IZ19" s="494"/>
      <c r="JA19" s="494"/>
      <c r="JB19" s="494"/>
      <c r="JC19" s="494"/>
      <c r="JD19" s="494"/>
      <c r="JE19" s="494"/>
      <c r="JF19" s="495"/>
      <c r="JG19" s="493"/>
      <c r="JH19" s="494"/>
      <c r="JI19" s="494"/>
      <c r="JJ19" s="494"/>
      <c r="JK19" s="494"/>
      <c r="JL19" s="494"/>
      <c r="JM19" s="494"/>
      <c r="JN19" s="494"/>
      <c r="JO19" s="494"/>
      <c r="JP19" s="494"/>
      <c r="JQ19" s="494"/>
      <c r="JR19" s="494"/>
      <c r="JS19" s="494"/>
      <c r="JT19" s="495"/>
    </row>
    <row r="20" spans="1:280" ht="6.9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98"/>
      <c r="Z20" s="499"/>
      <c r="AA20" s="499"/>
      <c r="AB20" s="499"/>
      <c r="AC20" s="499"/>
      <c r="AD20" s="503"/>
      <c r="AE20" s="503"/>
      <c r="AF20" s="503"/>
      <c r="AG20" s="503"/>
      <c r="AH20" s="503"/>
      <c r="AI20" s="503"/>
      <c r="AJ20" s="503"/>
      <c r="AK20" s="503"/>
      <c r="AL20" s="503"/>
      <c r="AM20" s="506"/>
      <c r="AN20" s="3"/>
      <c r="AO20" s="3"/>
      <c r="AP20" s="3"/>
      <c r="AQ20" s="3"/>
      <c r="AR20" s="3"/>
      <c r="AS20" s="3"/>
      <c r="AT20" s="508"/>
      <c r="AU20" s="509"/>
      <c r="AV20" s="509"/>
      <c r="AW20" s="509"/>
      <c r="AX20" s="509"/>
      <c r="AY20" s="512"/>
      <c r="AZ20" s="512"/>
      <c r="BA20" s="512"/>
      <c r="BB20" s="512"/>
      <c r="BC20" s="512"/>
      <c r="BD20" s="512"/>
      <c r="BE20" s="512"/>
      <c r="BF20" s="512"/>
      <c r="BG20" s="512"/>
      <c r="BH20" s="512"/>
      <c r="BI20" s="512"/>
      <c r="BJ20" s="512"/>
      <c r="BK20" s="512"/>
      <c r="BL20" s="512"/>
      <c r="BM20" s="512"/>
      <c r="BN20" s="512"/>
      <c r="BO20" s="512"/>
      <c r="BP20" s="512"/>
      <c r="BQ20" s="512"/>
      <c r="BR20" s="518"/>
      <c r="BS20" s="3"/>
      <c r="BT20" s="3"/>
      <c r="BU20" s="520"/>
      <c r="BV20" s="514"/>
      <c r="BW20" s="514"/>
      <c r="BX20" s="514"/>
      <c r="BY20" s="514"/>
      <c r="BZ20" s="514"/>
      <c r="CA20" s="514"/>
      <c r="CB20" s="514"/>
      <c r="CC20" s="514"/>
      <c r="CD20" s="514"/>
      <c r="CE20" s="514"/>
      <c r="CF20" s="514"/>
      <c r="CG20" s="514"/>
      <c r="CH20" s="514"/>
      <c r="CI20" s="514"/>
      <c r="CJ20" s="514"/>
      <c r="CK20" s="514"/>
      <c r="CL20" s="514"/>
      <c r="CM20" s="514"/>
      <c r="CN20" s="514"/>
      <c r="CO20" s="514"/>
      <c r="CP20" s="514"/>
      <c r="CQ20" s="514"/>
      <c r="CR20" s="514"/>
      <c r="CS20" s="514"/>
      <c r="CT20" s="514"/>
      <c r="CU20" s="514"/>
      <c r="CV20" s="514"/>
      <c r="CW20" s="514"/>
      <c r="CX20" s="514"/>
      <c r="CY20" s="514"/>
      <c r="CZ20" s="514"/>
      <c r="DA20" s="514"/>
      <c r="DB20" s="514"/>
      <c r="DC20" s="516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493"/>
      <c r="HD20" s="494"/>
      <c r="HE20" s="494"/>
      <c r="HF20" s="494"/>
      <c r="HG20" s="494"/>
      <c r="HH20" s="494"/>
      <c r="HI20" s="494"/>
      <c r="HJ20" s="494"/>
      <c r="HK20" s="494"/>
      <c r="HL20" s="494"/>
      <c r="HM20" s="494"/>
      <c r="HN20" s="494"/>
      <c r="HO20" s="494"/>
      <c r="HP20" s="495"/>
      <c r="HQ20" s="493"/>
      <c r="HR20" s="494"/>
      <c r="HS20" s="494"/>
      <c r="HT20" s="494"/>
      <c r="HU20" s="494"/>
      <c r="HV20" s="494"/>
      <c r="HW20" s="494"/>
      <c r="HX20" s="494"/>
      <c r="HY20" s="494"/>
      <c r="HZ20" s="494"/>
      <c r="IA20" s="494"/>
      <c r="IB20" s="494"/>
      <c r="IC20" s="494"/>
      <c r="ID20" s="495"/>
      <c r="IE20" s="493"/>
      <c r="IF20" s="494"/>
      <c r="IG20" s="494"/>
      <c r="IH20" s="494"/>
      <c r="II20" s="494"/>
      <c r="IJ20" s="494"/>
      <c r="IK20" s="494"/>
      <c r="IL20" s="494"/>
      <c r="IM20" s="494"/>
      <c r="IN20" s="494"/>
      <c r="IO20" s="494"/>
      <c r="IP20" s="494"/>
      <c r="IQ20" s="494"/>
      <c r="IR20" s="495"/>
      <c r="IS20" s="493"/>
      <c r="IT20" s="494"/>
      <c r="IU20" s="494"/>
      <c r="IV20" s="494"/>
      <c r="IW20" s="494"/>
      <c r="IX20" s="494"/>
      <c r="IY20" s="494"/>
      <c r="IZ20" s="494"/>
      <c r="JA20" s="494"/>
      <c r="JB20" s="494"/>
      <c r="JC20" s="494"/>
      <c r="JD20" s="494"/>
      <c r="JE20" s="494"/>
      <c r="JF20" s="495"/>
      <c r="JG20" s="493"/>
      <c r="JH20" s="494"/>
      <c r="JI20" s="494"/>
      <c r="JJ20" s="494"/>
      <c r="JK20" s="494"/>
      <c r="JL20" s="494"/>
      <c r="JM20" s="494"/>
      <c r="JN20" s="494"/>
      <c r="JO20" s="494"/>
      <c r="JP20" s="494"/>
      <c r="JQ20" s="494"/>
      <c r="JR20" s="494"/>
      <c r="JS20" s="494"/>
      <c r="JT20" s="495"/>
    </row>
    <row r="21" spans="1:280" ht="6.9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98"/>
      <c r="Z21" s="499"/>
      <c r="AA21" s="499"/>
      <c r="AB21" s="499"/>
      <c r="AC21" s="499"/>
      <c r="AD21" s="503"/>
      <c r="AE21" s="503"/>
      <c r="AF21" s="503"/>
      <c r="AG21" s="503"/>
      <c r="AH21" s="503"/>
      <c r="AI21" s="503"/>
      <c r="AJ21" s="503"/>
      <c r="AK21" s="503"/>
      <c r="AL21" s="503"/>
      <c r="AM21" s="506"/>
      <c r="AN21" s="3"/>
      <c r="AO21" s="3"/>
      <c r="AP21" s="3"/>
      <c r="AQ21" s="3"/>
      <c r="AR21" s="3"/>
      <c r="AS21" s="3"/>
      <c r="AT21" s="508"/>
      <c r="AU21" s="509"/>
      <c r="AV21" s="509"/>
      <c r="AW21" s="509"/>
      <c r="AX21" s="509"/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  <c r="BI21" s="512"/>
      <c r="BJ21" s="512"/>
      <c r="BK21" s="512"/>
      <c r="BL21" s="512"/>
      <c r="BM21" s="512"/>
      <c r="BN21" s="512"/>
      <c r="BO21" s="512"/>
      <c r="BP21" s="512"/>
      <c r="BQ21" s="512"/>
      <c r="BR21" s="518"/>
      <c r="BS21" s="3"/>
      <c r="BT21" s="3"/>
      <c r="BU21" s="520"/>
      <c r="BV21" s="514"/>
      <c r="BW21" s="514"/>
      <c r="BX21" s="514"/>
      <c r="BY21" s="514"/>
      <c r="BZ21" s="514"/>
      <c r="CA21" s="514"/>
      <c r="CB21" s="514"/>
      <c r="CC21" s="514"/>
      <c r="CD21" s="514"/>
      <c r="CE21" s="514"/>
      <c r="CF21" s="514"/>
      <c r="CG21" s="514"/>
      <c r="CH21" s="514"/>
      <c r="CI21" s="514"/>
      <c r="CJ21" s="514"/>
      <c r="CK21" s="514"/>
      <c r="CL21" s="514"/>
      <c r="CM21" s="514"/>
      <c r="CN21" s="514"/>
      <c r="CO21" s="514"/>
      <c r="CP21" s="514"/>
      <c r="CQ21" s="514"/>
      <c r="CR21" s="514"/>
      <c r="CS21" s="514"/>
      <c r="CT21" s="514"/>
      <c r="CU21" s="514"/>
      <c r="CV21" s="514"/>
      <c r="CW21" s="514"/>
      <c r="CX21" s="514"/>
      <c r="CY21" s="514"/>
      <c r="CZ21" s="514"/>
      <c r="DA21" s="514"/>
      <c r="DB21" s="514"/>
      <c r="DC21" s="516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493"/>
      <c r="HD21" s="494"/>
      <c r="HE21" s="494"/>
      <c r="HF21" s="494"/>
      <c r="HG21" s="494"/>
      <c r="HH21" s="494"/>
      <c r="HI21" s="494"/>
      <c r="HJ21" s="494"/>
      <c r="HK21" s="494"/>
      <c r="HL21" s="494"/>
      <c r="HM21" s="494"/>
      <c r="HN21" s="494"/>
      <c r="HO21" s="494"/>
      <c r="HP21" s="495"/>
      <c r="HQ21" s="493"/>
      <c r="HR21" s="494"/>
      <c r="HS21" s="494"/>
      <c r="HT21" s="494"/>
      <c r="HU21" s="494"/>
      <c r="HV21" s="494"/>
      <c r="HW21" s="494"/>
      <c r="HX21" s="494"/>
      <c r="HY21" s="494"/>
      <c r="HZ21" s="494"/>
      <c r="IA21" s="494"/>
      <c r="IB21" s="494"/>
      <c r="IC21" s="494"/>
      <c r="ID21" s="495"/>
      <c r="IE21" s="493"/>
      <c r="IF21" s="494"/>
      <c r="IG21" s="494"/>
      <c r="IH21" s="494"/>
      <c r="II21" s="494"/>
      <c r="IJ21" s="494"/>
      <c r="IK21" s="494"/>
      <c r="IL21" s="494"/>
      <c r="IM21" s="494"/>
      <c r="IN21" s="494"/>
      <c r="IO21" s="494"/>
      <c r="IP21" s="494"/>
      <c r="IQ21" s="494"/>
      <c r="IR21" s="495"/>
      <c r="IS21" s="493"/>
      <c r="IT21" s="494"/>
      <c r="IU21" s="494"/>
      <c r="IV21" s="494"/>
      <c r="IW21" s="494"/>
      <c r="IX21" s="494"/>
      <c r="IY21" s="494"/>
      <c r="IZ21" s="494"/>
      <c r="JA21" s="494"/>
      <c r="JB21" s="494"/>
      <c r="JC21" s="494"/>
      <c r="JD21" s="494"/>
      <c r="JE21" s="494"/>
      <c r="JF21" s="495"/>
      <c r="JG21" s="493"/>
      <c r="JH21" s="494"/>
      <c r="JI21" s="494"/>
      <c r="JJ21" s="494"/>
      <c r="JK21" s="494"/>
      <c r="JL21" s="494"/>
      <c r="JM21" s="494"/>
      <c r="JN21" s="494"/>
      <c r="JO21" s="494"/>
      <c r="JP21" s="494"/>
      <c r="JQ21" s="494"/>
      <c r="JR21" s="494"/>
      <c r="JS21" s="494"/>
      <c r="JT21" s="495"/>
    </row>
    <row r="22" spans="1:280" ht="6.9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98"/>
      <c r="Z22" s="499"/>
      <c r="AA22" s="499"/>
      <c r="AB22" s="499"/>
      <c r="AC22" s="499"/>
      <c r="AD22" s="503"/>
      <c r="AE22" s="503"/>
      <c r="AF22" s="503"/>
      <c r="AG22" s="503"/>
      <c r="AH22" s="503"/>
      <c r="AI22" s="503"/>
      <c r="AJ22" s="503"/>
      <c r="AK22" s="503"/>
      <c r="AL22" s="503"/>
      <c r="AM22" s="506"/>
      <c r="AN22" s="3"/>
      <c r="AO22" s="3"/>
      <c r="AP22" s="3"/>
      <c r="AQ22" s="3"/>
      <c r="AR22" s="3"/>
      <c r="AS22" s="3"/>
      <c r="AT22" s="508"/>
      <c r="AU22" s="509"/>
      <c r="AV22" s="509"/>
      <c r="AW22" s="509"/>
      <c r="AX22" s="509"/>
      <c r="AY22" s="512"/>
      <c r="AZ22" s="512"/>
      <c r="BA22" s="512"/>
      <c r="BB22" s="512"/>
      <c r="BC22" s="512"/>
      <c r="BD22" s="512"/>
      <c r="BE22" s="512"/>
      <c r="BF22" s="512"/>
      <c r="BG22" s="512"/>
      <c r="BH22" s="512"/>
      <c r="BI22" s="512"/>
      <c r="BJ22" s="512"/>
      <c r="BK22" s="512"/>
      <c r="BL22" s="512"/>
      <c r="BM22" s="512"/>
      <c r="BN22" s="512"/>
      <c r="BO22" s="512"/>
      <c r="BP22" s="512"/>
      <c r="BQ22" s="512"/>
      <c r="BR22" s="518"/>
      <c r="BS22" s="3"/>
      <c r="BT22" s="3"/>
      <c r="BU22" s="520"/>
      <c r="BV22" s="514"/>
      <c r="BW22" s="514"/>
      <c r="BX22" s="514"/>
      <c r="BY22" s="514"/>
      <c r="BZ22" s="514"/>
      <c r="CA22" s="514"/>
      <c r="CB22" s="514"/>
      <c r="CC22" s="514"/>
      <c r="CD22" s="514"/>
      <c r="CE22" s="514"/>
      <c r="CF22" s="514"/>
      <c r="CG22" s="514"/>
      <c r="CH22" s="514"/>
      <c r="CI22" s="514"/>
      <c r="CJ22" s="514"/>
      <c r="CK22" s="514"/>
      <c r="CL22" s="514"/>
      <c r="CM22" s="514"/>
      <c r="CN22" s="514"/>
      <c r="CO22" s="514"/>
      <c r="CP22" s="514"/>
      <c r="CQ22" s="514"/>
      <c r="CR22" s="514"/>
      <c r="CS22" s="514"/>
      <c r="CT22" s="514"/>
      <c r="CU22" s="514"/>
      <c r="CV22" s="514"/>
      <c r="CW22" s="514"/>
      <c r="CX22" s="514"/>
      <c r="CY22" s="514"/>
      <c r="CZ22" s="514"/>
      <c r="DA22" s="514"/>
      <c r="DB22" s="514"/>
      <c r="DC22" s="516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493"/>
      <c r="HD22" s="494"/>
      <c r="HE22" s="494"/>
      <c r="HF22" s="494"/>
      <c r="HG22" s="494"/>
      <c r="HH22" s="494"/>
      <c r="HI22" s="494"/>
      <c r="HJ22" s="494"/>
      <c r="HK22" s="494"/>
      <c r="HL22" s="494"/>
      <c r="HM22" s="494"/>
      <c r="HN22" s="494"/>
      <c r="HO22" s="494"/>
      <c r="HP22" s="495"/>
      <c r="HQ22" s="493"/>
      <c r="HR22" s="494"/>
      <c r="HS22" s="494"/>
      <c r="HT22" s="494"/>
      <c r="HU22" s="494"/>
      <c r="HV22" s="494"/>
      <c r="HW22" s="494"/>
      <c r="HX22" s="494"/>
      <c r="HY22" s="494"/>
      <c r="HZ22" s="494"/>
      <c r="IA22" s="494"/>
      <c r="IB22" s="494"/>
      <c r="IC22" s="494"/>
      <c r="ID22" s="495"/>
      <c r="IE22" s="493"/>
      <c r="IF22" s="494"/>
      <c r="IG22" s="494"/>
      <c r="IH22" s="494"/>
      <c r="II22" s="494"/>
      <c r="IJ22" s="494"/>
      <c r="IK22" s="494"/>
      <c r="IL22" s="494"/>
      <c r="IM22" s="494"/>
      <c r="IN22" s="494"/>
      <c r="IO22" s="494"/>
      <c r="IP22" s="494"/>
      <c r="IQ22" s="494"/>
      <c r="IR22" s="495"/>
      <c r="IS22" s="493"/>
      <c r="IT22" s="494"/>
      <c r="IU22" s="494"/>
      <c r="IV22" s="494"/>
      <c r="IW22" s="494"/>
      <c r="IX22" s="494"/>
      <c r="IY22" s="494"/>
      <c r="IZ22" s="494"/>
      <c r="JA22" s="494"/>
      <c r="JB22" s="494"/>
      <c r="JC22" s="494"/>
      <c r="JD22" s="494"/>
      <c r="JE22" s="494"/>
      <c r="JF22" s="495"/>
      <c r="JG22" s="493"/>
      <c r="JH22" s="494"/>
      <c r="JI22" s="494"/>
      <c r="JJ22" s="494"/>
      <c r="JK22" s="494"/>
      <c r="JL22" s="494"/>
      <c r="JM22" s="494"/>
      <c r="JN22" s="494"/>
      <c r="JO22" s="494"/>
      <c r="JP22" s="494"/>
      <c r="JQ22" s="494"/>
      <c r="JR22" s="494"/>
      <c r="JS22" s="494"/>
      <c r="JT22" s="495"/>
    </row>
    <row r="23" spans="1:280" ht="6.95" customHeight="1" thickBo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7"/>
      <c r="S23" s="7"/>
      <c r="T23" s="7"/>
      <c r="U23" s="7"/>
      <c r="V23" s="7"/>
      <c r="W23" s="7"/>
      <c r="X23" s="7"/>
      <c r="Y23" s="500"/>
      <c r="Z23" s="501"/>
      <c r="AA23" s="501"/>
      <c r="AB23" s="501"/>
      <c r="AC23" s="501"/>
      <c r="AD23" s="504"/>
      <c r="AE23" s="504"/>
      <c r="AF23" s="504"/>
      <c r="AG23" s="504"/>
      <c r="AH23" s="504"/>
      <c r="AI23" s="504"/>
      <c r="AJ23" s="504"/>
      <c r="AK23" s="504"/>
      <c r="AL23" s="504"/>
      <c r="AM23" s="507"/>
      <c r="AN23" s="7"/>
      <c r="AO23" s="7"/>
      <c r="AP23" s="7"/>
      <c r="AQ23" s="7"/>
      <c r="AR23" s="7"/>
      <c r="AS23" s="3"/>
      <c r="AT23" s="510"/>
      <c r="AU23" s="511"/>
      <c r="AV23" s="511"/>
      <c r="AW23" s="511"/>
      <c r="AX23" s="511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9"/>
      <c r="BS23" s="3"/>
      <c r="BT23" s="3"/>
      <c r="BU23" s="521"/>
      <c r="BV23" s="515"/>
      <c r="BW23" s="515"/>
      <c r="BX23" s="515"/>
      <c r="BY23" s="515"/>
      <c r="BZ23" s="515"/>
      <c r="CA23" s="515"/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7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</row>
    <row r="24" spans="1:280" ht="6.95" customHeight="1" thickTop="1" x14ac:dyDescent="0.15">
      <c r="A24" s="3"/>
      <c r="B24" s="3"/>
      <c r="C24" s="3"/>
      <c r="D24" s="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486" t="s">
        <v>12</v>
      </c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7"/>
      <c r="BI24" s="487"/>
      <c r="BJ24" s="487"/>
      <c r="BK24" s="487"/>
      <c r="BL24" s="487"/>
      <c r="BM24" s="487"/>
      <c r="BN24" s="487"/>
      <c r="BO24" s="487"/>
      <c r="BP24" s="487"/>
      <c r="BQ24" s="487"/>
      <c r="BR24" s="487"/>
      <c r="BS24" s="487"/>
      <c r="BT24" s="487"/>
      <c r="BU24" s="488" t="s">
        <v>13</v>
      </c>
      <c r="BV24" s="488"/>
      <c r="BW24" s="488"/>
      <c r="BX24" s="488"/>
      <c r="BY24" s="488"/>
      <c r="BZ24" s="488"/>
      <c r="CA24" s="488"/>
      <c r="CB24" s="488"/>
      <c r="CC24" s="488"/>
      <c r="CD24" s="488"/>
      <c r="CE24" s="488"/>
      <c r="CF24" s="488"/>
      <c r="CG24" s="488"/>
      <c r="CH24" s="488"/>
      <c r="CI24" s="488"/>
      <c r="CJ24" s="488"/>
      <c r="CK24" s="488"/>
      <c r="CL24" s="488"/>
      <c r="CM24" s="488"/>
      <c r="CN24" s="488"/>
      <c r="CO24" s="488"/>
      <c r="CP24" s="488"/>
      <c r="CQ24" s="488"/>
      <c r="CR24" s="488"/>
      <c r="CS24" s="488"/>
      <c r="CT24" s="488"/>
      <c r="CU24" s="488"/>
      <c r="CV24" s="488"/>
      <c r="CW24" s="488"/>
      <c r="CX24" s="488"/>
      <c r="CY24" s="488"/>
      <c r="CZ24" s="488"/>
      <c r="DA24" s="488"/>
      <c r="DB24" s="488"/>
      <c r="DC24" s="488"/>
      <c r="DD24" s="488"/>
      <c r="DE24" s="488"/>
      <c r="DF24" s="488"/>
      <c r="DG24" s="488"/>
      <c r="DH24" s="488"/>
      <c r="DI24" s="491" t="s">
        <v>14</v>
      </c>
      <c r="DJ24" s="491"/>
      <c r="DK24" s="491"/>
      <c r="DL24" s="491"/>
      <c r="DM24" s="491"/>
      <c r="DN24" s="491"/>
      <c r="DO24" s="491"/>
      <c r="DP24" s="491"/>
      <c r="DQ24" s="491"/>
      <c r="DR24" s="491"/>
      <c r="DS24" s="462" t="s">
        <v>15</v>
      </c>
      <c r="DT24" s="462"/>
      <c r="DU24" s="462"/>
      <c r="DV24" s="462"/>
      <c r="DW24" s="462"/>
      <c r="DX24" s="462"/>
      <c r="DY24" s="462"/>
      <c r="DZ24" s="462"/>
      <c r="EA24" s="462"/>
      <c r="EB24" s="462"/>
      <c r="EC24" s="462"/>
      <c r="ED24" s="462"/>
      <c r="EE24" s="462"/>
      <c r="EF24" s="462"/>
      <c r="EG24" s="462"/>
      <c r="EH24" s="462"/>
      <c r="EI24" s="462"/>
      <c r="EJ24" s="462"/>
      <c r="EK24" s="462"/>
      <c r="EL24" s="462"/>
      <c r="EM24" s="462"/>
      <c r="EN24" s="462"/>
      <c r="EO24" s="462"/>
      <c r="EP24" s="462"/>
      <c r="EQ24" s="462"/>
      <c r="ER24" s="462"/>
      <c r="ES24" s="462"/>
      <c r="ET24" s="462"/>
      <c r="EU24" s="462"/>
      <c r="EV24" s="462"/>
      <c r="EW24" s="462" t="s">
        <v>16</v>
      </c>
      <c r="EX24" s="462"/>
      <c r="EY24" s="462"/>
      <c r="EZ24" s="462"/>
      <c r="FA24" s="462"/>
      <c r="FB24" s="462"/>
      <c r="FC24" s="462"/>
      <c r="FD24" s="462"/>
      <c r="FE24" s="462"/>
      <c r="FF24" s="462"/>
      <c r="FG24" s="462"/>
      <c r="FH24" s="462"/>
      <c r="FI24" s="462"/>
      <c r="FJ24" s="462"/>
      <c r="FK24" s="462"/>
      <c r="FL24" s="462"/>
      <c r="FM24" s="462"/>
      <c r="FN24" s="462"/>
      <c r="FO24" s="462"/>
      <c r="FP24" s="462"/>
      <c r="FQ24" s="462"/>
      <c r="FR24" s="462"/>
      <c r="FS24" s="462"/>
      <c r="FT24" s="462"/>
      <c r="FU24" s="462"/>
      <c r="FV24" s="462"/>
      <c r="FW24" s="462"/>
      <c r="FX24" s="462"/>
      <c r="FY24" s="462"/>
      <c r="FZ24" s="463"/>
      <c r="GA24" s="11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</row>
    <row r="25" spans="1:280" ht="6.95" customHeight="1" x14ac:dyDescent="0.15">
      <c r="A25" s="3"/>
      <c r="B25" s="3"/>
      <c r="C25" s="3"/>
      <c r="D25" s="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7"/>
      <c r="U25" s="7"/>
      <c r="V25" s="7"/>
      <c r="W25" s="468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89"/>
      <c r="CI25" s="489"/>
      <c r="CJ25" s="489"/>
      <c r="CK25" s="489"/>
      <c r="CL25" s="489"/>
      <c r="CM25" s="489"/>
      <c r="CN25" s="489"/>
      <c r="CO25" s="489"/>
      <c r="CP25" s="489"/>
      <c r="CQ25" s="489"/>
      <c r="CR25" s="489"/>
      <c r="CS25" s="489"/>
      <c r="CT25" s="489"/>
      <c r="CU25" s="489"/>
      <c r="CV25" s="489"/>
      <c r="CW25" s="489"/>
      <c r="CX25" s="489"/>
      <c r="CY25" s="489"/>
      <c r="CZ25" s="489"/>
      <c r="DA25" s="489"/>
      <c r="DB25" s="489"/>
      <c r="DC25" s="489"/>
      <c r="DD25" s="489"/>
      <c r="DE25" s="489"/>
      <c r="DF25" s="489"/>
      <c r="DG25" s="489"/>
      <c r="DH25" s="489"/>
      <c r="DI25" s="474"/>
      <c r="DJ25" s="474"/>
      <c r="DK25" s="474"/>
      <c r="DL25" s="474"/>
      <c r="DM25" s="474"/>
      <c r="DN25" s="474"/>
      <c r="DO25" s="474"/>
      <c r="DP25" s="474"/>
      <c r="DQ25" s="474"/>
      <c r="DR25" s="474"/>
      <c r="DS25" s="464"/>
      <c r="DT25" s="464"/>
      <c r="DU25" s="464"/>
      <c r="DV25" s="464"/>
      <c r="DW25" s="464"/>
      <c r="DX25" s="464"/>
      <c r="DY25" s="464"/>
      <c r="DZ25" s="464"/>
      <c r="EA25" s="464"/>
      <c r="EB25" s="464"/>
      <c r="EC25" s="464"/>
      <c r="ED25" s="464"/>
      <c r="EE25" s="464"/>
      <c r="EF25" s="464"/>
      <c r="EG25" s="464"/>
      <c r="EH25" s="464"/>
      <c r="EI25" s="464"/>
      <c r="EJ25" s="464"/>
      <c r="EK25" s="464"/>
      <c r="EL25" s="464"/>
      <c r="EM25" s="464"/>
      <c r="EN25" s="464"/>
      <c r="EO25" s="464"/>
      <c r="EP25" s="464"/>
      <c r="EQ25" s="464"/>
      <c r="ER25" s="464"/>
      <c r="ES25" s="464"/>
      <c r="ET25" s="464"/>
      <c r="EU25" s="464"/>
      <c r="EV25" s="464"/>
      <c r="EW25" s="464"/>
      <c r="EX25" s="464"/>
      <c r="EY25" s="464"/>
      <c r="EZ25" s="464"/>
      <c r="FA25" s="464"/>
      <c r="FB25" s="464"/>
      <c r="FC25" s="464"/>
      <c r="FD25" s="464"/>
      <c r="FE25" s="464"/>
      <c r="FF25" s="464"/>
      <c r="FG25" s="464"/>
      <c r="FH25" s="464"/>
      <c r="FI25" s="464"/>
      <c r="FJ25" s="464"/>
      <c r="FK25" s="464"/>
      <c r="FL25" s="464"/>
      <c r="FM25" s="464"/>
      <c r="FN25" s="464"/>
      <c r="FO25" s="464"/>
      <c r="FP25" s="464"/>
      <c r="FQ25" s="464"/>
      <c r="FR25" s="464"/>
      <c r="FS25" s="464"/>
      <c r="FT25" s="464"/>
      <c r="FU25" s="464"/>
      <c r="FV25" s="464"/>
      <c r="FW25" s="464"/>
      <c r="FX25" s="464"/>
      <c r="FY25" s="464"/>
      <c r="FZ25" s="465"/>
      <c r="GA25" s="11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</row>
    <row r="26" spans="1:280" ht="6.95" customHeight="1" x14ac:dyDescent="0.15">
      <c r="A26" s="3"/>
      <c r="B26" s="3"/>
      <c r="C26" s="3"/>
      <c r="D26" s="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7"/>
      <c r="T26" s="7"/>
      <c r="U26" s="7"/>
      <c r="V26" s="7"/>
      <c r="W26" s="468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489"/>
      <c r="CU26" s="489"/>
      <c r="CV26" s="489"/>
      <c r="CW26" s="489"/>
      <c r="CX26" s="489"/>
      <c r="CY26" s="489"/>
      <c r="CZ26" s="489"/>
      <c r="DA26" s="489"/>
      <c r="DB26" s="489"/>
      <c r="DC26" s="489"/>
      <c r="DD26" s="489"/>
      <c r="DE26" s="489"/>
      <c r="DF26" s="489"/>
      <c r="DG26" s="489"/>
      <c r="DH26" s="489"/>
      <c r="DI26" s="474"/>
      <c r="DJ26" s="474"/>
      <c r="DK26" s="474"/>
      <c r="DL26" s="474"/>
      <c r="DM26" s="474"/>
      <c r="DN26" s="474"/>
      <c r="DO26" s="474"/>
      <c r="DP26" s="474"/>
      <c r="DQ26" s="474"/>
      <c r="DR26" s="474"/>
      <c r="DS26" s="464"/>
      <c r="DT26" s="464"/>
      <c r="DU26" s="464"/>
      <c r="DV26" s="464"/>
      <c r="DW26" s="464"/>
      <c r="DX26" s="464"/>
      <c r="DY26" s="464"/>
      <c r="DZ26" s="464"/>
      <c r="EA26" s="464"/>
      <c r="EB26" s="464"/>
      <c r="EC26" s="464"/>
      <c r="ED26" s="464"/>
      <c r="EE26" s="464"/>
      <c r="EF26" s="464"/>
      <c r="EG26" s="464"/>
      <c r="EH26" s="464"/>
      <c r="EI26" s="464"/>
      <c r="EJ26" s="464"/>
      <c r="EK26" s="464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4"/>
      <c r="FD26" s="464"/>
      <c r="FE26" s="464"/>
      <c r="FF26" s="464"/>
      <c r="FG26" s="464"/>
      <c r="FH26" s="464"/>
      <c r="FI26" s="464"/>
      <c r="FJ26" s="464"/>
      <c r="FK26" s="464"/>
      <c r="FL26" s="464"/>
      <c r="FM26" s="464"/>
      <c r="FN26" s="464"/>
      <c r="FO26" s="464"/>
      <c r="FP26" s="464"/>
      <c r="FQ26" s="464"/>
      <c r="FR26" s="464"/>
      <c r="FS26" s="464"/>
      <c r="FT26" s="464"/>
      <c r="FU26" s="464"/>
      <c r="FV26" s="464"/>
      <c r="FW26" s="464"/>
      <c r="FX26" s="464"/>
      <c r="FY26" s="464"/>
      <c r="FZ26" s="465"/>
      <c r="GA26" s="11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</row>
    <row r="27" spans="1:280" ht="6.95" customHeight="1" x14ac:dyDescent="0.15">
      <c r="A27" s="3"/>
      <c r="B27" s="3"/>
      <c r="C27" s="3"/>
      <c r="D27" s="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7"/>
      <c r="T27" s="7"/>
      <c r="U27" s="7"/>
      <c r="V27" s="7"/>
      <c r="W27" s="468" t="s">
        <v>17</v>
      </c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489"/>
      <c r="CH27" s="489"/>
      <c r="CI27" s="489"/>
      <c r="CJ27" s="489"/>
      <c r="CK27" s="489"/>
      <c r="CL27" s="489"/>
      <c r="CM27" s="489"/>
      <c r="CN27" s="489"/>
      <c r="CO27" s="489"/>
      <c r="CP27" s="489"/>
      <c r="CQ27" s="489"/>
      <c r="CR27" s="489"/>
      <c r="CS27" s="489"/>
      <c r="CT27" s="489"/>
      <c r="CU27" s="489"/>
      <c r="CV27" s="489"/>
      <c r="CW27" s="489"/>
      <c r="CX27" s="489"/>
      <c r="CY27" s="489"/>
      <c r="CZ27" s="489"/>
      <c r="DA27" s="489"/>
      <c r="DB27" s="489"/>
      <c r="DC27" s="489"/>
      <c r="DD27" s="489"/>
      <c r="DE27" s="489"/>
      <c r="DF27" s="489"/>
      <c r="DG27" s="489"/>
      <c r="DH27" s="489"/>
      <c r="DI27" s="474"/>
      <c r="DJ27" s="474"/>
      <c r="DK27" s="474"/>
      <c r="DL27" s="474"/>
      <c r="DM27" s="474"/>
      <c r="DN27" s="474"/>
      <c r="DO27" s="474"/>
      <c r="DP27" s="474"/>
      <c r="DQ27" s="474"/>
      <c r="DR27" s="474"/>
      <c r="DS27" s="464"/>
      <c r="DT27" s="464"/>
      <c r="DU27" s="464"/>
      <c r="DV27" s="464"/>
      <c r="DW27" s="464"/>
      <c r="DX27" s="464"/>
      <c r="DY27" s="464"/>
      <c r="DZ27" s="464"/>
      <c r="EA27" s="464"/>
      <c r="EB27" s="464"/>
      <c r="EC27" s="464"/>
      <c r="ED27" s="464"/>
      <c r="EE27" s="464"/>
      <c r="EF27" s="464"/>
      <c r="EG27" s="464"/>
      <c r="EH27" s="464"/>
      <c r="EI27" s="464"/>
      <c r="EJ27" s="464"/>
      <c r="EK27" s="464"/>
      <c r="EL27" s="464"/>
      <c r="EM27" s="464"/>
      <c r="EN27" s="464"/>
      <c r="EO27" s="464"/>
      <c r="EP27" s="464"/>
      <c r="EQ27" s="464"/>
      <c r="ER27" s="464"/>
      <c r="ES27" s="464"/>
      <c r="ET27" s="464"/>
      <c r="EU27" s="464"/>
      <c r="EV27" s="464"/>
      <c r="EW27" s="464"/>
      <c r="EX27" s="464"/>
      <c r="EY27" s="464"/>
      <c r="EZ27" s="464"/>
      <c r="FA27" s="464"/>
      <c r="FB27" s="464"/>
      <c r="FC27" s="464"/>
      <c r="FD27" s="464"/>
      <c r="FE27" s="464"/>
      <c r="FF27" s="464"/>
      <c r="FG27" s="464"/>
      <c r="FH27" s="464"/>
      <c r="FI27" s="464"/>
      <c r="FJ27" s="464"/>
      <c r="FK27" s="464"/>
      <c r="FL27" s="464"/>
      <c r="FM27" s="464"/>
      <c r="FN27" s="464"/>
      <c r="FO27" s="464"/>
      <c r="FP27" s="464"/>
      <c r="FQ27" s="464"/>
      <c r="FR27" s="464"/>
      <c r="FS27" s="464"/>
      <c r="FT27" s="464"/>
      <c r="FU27" s="464"/>
      <c r="FV27" s="464"/>
      <c r="FW27" s="464"/>
      <c r="FX27" s="464"/>
      <c r="FY27" s="464"/>
      <c r="FZ27" s="465"/>
      <c r="GA27" s="11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</row>
    <row r="28" spans="1:280" ht="6.9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7"/>
      <c r="S28" s="7"/>
      <c r="T28" s="7"/>
      <c r="U28" s="7"/>
      <c r="V28" s="7"/>
      <c r="W28" s="468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89"/>
      <c r="CN28" s="489"/>
      <c r="CO28" s="489"/>
      <c r="CP28" s="489"/>
      <c r="CQ28" s="489"/>
      <c r="CR28" s="489"/>
      <c r="CS28" s="489"/>
      <c r="CT28" s="489"/>
      <c r="CU28" s="489"/>
      <c r="CV28" s="489"/>
      <c r="CW28" s="489"/>
      <c r="CX28" s="489"/>
      <c r="CY28" s="489"/>
      <c r="CZ28" s="489"/>
      <c r="DA28" s="489"/>
      <c r="DB28" s="489"/>
      <c r="DC28" s="489"/>
      <c r="DD28" s="489"/>
      <c r="DE28" s="489"/>
      <c r="DF28" s="489"/>
      <c r="DG28" s="489"/>
      <c r="DH28" s="489"/>
      <c r="DI28" s="474"/>
      <c r="DJ28" s="474"/>
      <c r="DK28" s="474"/>
      <c r="DL28" s="474"/>
      <c r="DM28" s="474"/>
      <c r="DN28" s="474"/>
      <c r="DO28" s="474"/>
      <c r="DP28" s="474"/>
      <c r="DQ28" s="474"/>
      <c r="DR28" s="474"/>
      <c r="DS28" s="464"/>
      <c r="DT28" s="464"/>
      <c r="DU28" s="464"/>
      <c r="DV28" s="464"/>
      <c r="DW28" s="464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4"/>
      <c r="EI28" s="464"/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4"/>
      <c r="EW28" s="464"/>
      <c r="EX28" s="464"/>
      <c r="EY28" s="464"/>
      <c r="EZ28" s="464"/>
      <c r="FA28" s="464"/>
      <c r="FB28" s="464"/>
      <c r="FC28" s="464"/>
      <c r="FD28" s="464"/>
      <c r="FE28" s="464"/>
      <c r="FF28" s="464"/>
      <c r="FG28" s="464"/>
      <c r="FH28" s="464"/>
      <c r="FI28" s="464"/>
      <c r="FJ28" s="464"/>
      <c r="FK28" s="464"/>
      <c r="FL28" s="464"/>
      <c r="FM28" s="464"/>
      <c r="FN28" s="464"/>
      <c r="FO28" s="464"/>
      <c r="FP28" s="464"/>
      <c r="FQ28" s="464"/>
      <c r="FR28" s="464"/>
      <c r="FS28" s="464"/>
      <c r="FT28" s="464"/>
      <c r="FU28" s="464"/>
      <c r="FV28" s="464"/>
      <c r="FW28" s="464"/>
      <c r="FX28" s="464"/>
      <c r="FY28" s="464"/>
      <c r="FZ28" s="465"/>
      <c r="GA28" s="14"/>
      <c r="GB28" s="12"/>
      <c r="GC28" s="12"/>
      <c r="GD28" s="12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</row>
    <row r="29" spans="1:280" ht="6.95" customHeight="1" x14ac:dyDescent="0.15">
      <c r="A29" s="3"/>
      <c r="B29" s="3"/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3"/>
      <c r="V29" s="3"/>
      <c r="W29" s="468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89"/>
      <c r="CK29" s="489"/>
      <c r="CL29" s="489"/>
      <c r="CM29" s="489"/>
      <c r="CN29" s="489"/>
      <c r="CO29" s="489"/>
      <c r="CP29" s="489"/>
      <c r="CQ29" s="489"/>
      <c r="CR29" s="489"/>
      <c r="CS29" s="489"/>
      <c r="CT29" s="489"/>
      <c r="CU29" s="489"/>
      <c r="CV29" s="489"/>
      <c r="CW29" s="489"/>
      <c r="CX29" s="489"/>
      <c r="CY29" s="489"/>
      <c r="CZ29" s="489"/>
      <c r="DA29" s="489"/>
      <c r="DB29" s="489"/>
      <c r="DC29" s="489"/>
      <c r="DD29" s="489"/>
      <c r="DE29" s="489"/>
      <c r="DF29" s="489"/>
      <c r="DG29" s="489"/>
      <c r="DH29" s="489"/>
      <c r="DI29" s="474"/>
      <c r="DJ29" s="474"/>
      <c r="DK29" s="474"/>
      <c r="DL29" s="474"/>
      <c r="DM29" s="474"/>
      <c r="DN29" s="474"/>
      <c r="DO29" s="474"/>
      <c r="DP29" s="474"/>
      <c r="DQ29" s="474"/>
      <c r="DR29" s="474"/>
      <c r="DS29" s="464"/>
      <c r="DT29" s="464"/>
      <c r="DU29" s="464"/>
      <c r="DV29" s="464"/>
      <c r="DW29" s="464"/>
      <c r="DX29" s="464"/>
      <c r="DY29" s="464"/>
      <c r="DZ29" s="464"/>
      <c r="EA29" s="464"/>
      <c r="EB29" s="464"/>
      <c r="EC29" s="464"/>
      <c r="ED29" s="464"/>
      <c r="EE29" s="464"/>
      <c r="EF29" s="464"/>
      <c r="EG29" s="464"/>
      <c r="EH29" s="464"/>
      <c r="EI29" s="464"/>
      <c r="EJ29" s="464"/>
      <c r="EK29" s="464"/>
      <c r="EL29" s="464"/>
      <c r="EM29" s="464"/>
      <c r="EN29" s="464"/>
      <c r="EO29" s="464"/>
      <c r="EP29" s="464"/>
      <c r="EQ29" s="464"/>
      <c r="ER29" s="464"/>
      <c r="ES29" s="464"/>
      <c r="ET29" s="464"/>
      <c r="EU29" s="464"/>
      <c r="EV29" s="464"/>
      <c r="EW29" s="464"/>
      <c r="EX29" s="464"/>
      <c r="EY29" s="464"/>
      <c r="EZ29" s="464"/>
      <c r="FA29" s="464"/>
      <c r="FB29" s="464"/>
      <c r="FC29" s="464"/>
      <c r="FD29" s="464"/>
      <c r="FE29" s="464"/>
      <c r="FF29" s="464"/>
      <c r="FG29" s="464"/>
      <c r="FH29" s="464"/>
      <c r="FI29" s="464"/>
      <c r="FJ29" s="464"/>
      <c r="FK29" s="464"/>
      <c r="FL29" s="464"/>
      <c r="FM29" s="464"/>
      <c r="FN29" s="464"/>
      <c r="FO29" s="464"/>
      <c r="FP29" s="464"/>
      <c r="FQ29" s="464"/>
      <c r="FR29" s="464"/>
      <c r="FS29" s="464"/>
      <c r="FT29" s="464"/>
      <c r="FU29" s="464"/>
      <c r="FV29" s="464"/>
      <c r="FW29" s="464"/>
      <c r="FX29" s="464"/>
      <c r="FY29" s="464"/>
      <c r="FZ29" s="465"/>
      <c r="GA29" s="11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</row>
    <row r="30" spans="1:280" ht="6.95" customHeight="1" thickBot="1" x14ac:dyDescent="0.2">
      <c r="A30" s="3"/>
      <c r="B30" s="3"/>
      <c r="C30" s="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3"/>
      <c r="V30" s="3"/>
      <c r="W30" s="468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0"/>
      <c r="CK30" s="490"/>
      <c r="CL30" s="490"/>
      <c r="CM30" s="490"/>
      <c r="CN30" s="490"/>
      <c r="CO30" s="490"/>
      <c r="CP30" s="490"/>
      <c r="CQ30" s="490"/>
      <c r="CR30" s="490"/>
      <c r="CS30" s="490"/>
      <c r="CT30" s="490"/>
      <c r="CU30" s="490"/>
      <c r="CV30" s="490"/>
      <c r="CW30" s="490"/>
      <c r="CX30" s="490"/>
      <c r="CY30" s="490"/>
      <c r="CZ30" s="490"/>
      <c r="DA30" s="490"/>
      <c r="DB30" s="490"/>
      <c r="DC30" s="490"/>
      <c r="DD30" s="490"/>
      <c r="DE30" s="490"/>
      <c r="DF30" s="490"/>
      <c r="DG30" s="490"/>
      <c r="DH30" s="490"/>
      <c r="DI30" s="476"/>
      <c r="DJ30" s="476"/>
      <c r="DK30" s="476"/>
      <c r="DL30" s="476"/>
      <c r="DM30" s="476"/>
      <c r="DN30" s="476"/>
      <c r="DO30" s="476"/>
      <c r="DP30" s="476"/>
      <c r="DQ30" s="476"/>
      <c r="DR30" s="476"/>
      <c r="DS30" s="466"/>
      <c r="DT30" s="466"/>
      <c r="DU30" s="466"/>
      <c r="DV30" s="466"/>
      <c r="DW30" s="466"/>
      <c r="DX30" s="466"/>
      <c r="DY30" s="466"/>
      <c r="DZ30" s="466"/>
      <c r="EA30" s="466"/>
      <c r="EB30" s="466"/>
      <c r="EC30" s="466"/>
      <c r="ED30" s="466"/>
      <c r="EE30" s="466"/>
      <c r="EF30" s="466"/>
      <c r="EG30" s="466"/>
      <c r="EH30" s="466"/>
      <c r="EI30" s="466"/>
      <c r="EJ30" s="466"/>
      <c r="EK30" s="466"/>
      <c r="EL30" s="466"/>
      <c r="EM30" s="466"/>
      <c r="EN30" s="466"/>
      <c r="EO30" s="466"/>
      <c r="EP30" s="466"/>
      <c r="EQ30" s="466"/>
      <c r="ER30" s="466"/>
      <c r="ES30" s="466"/>
      <c r="ET30" s="466"/>
      <c r="EU30" s="466"/>
      <c r="EV30" s="466"/>
      <c r="EW30" s="466"/>
      <c r="EX30" s="466"/>
      <c r="EY30" s="466"/>
      <c r="EZ30" s="466"/>
      <c r="FA30" s="466"/>
      <c r="FB30" s="466"/>
      <c r="FC30" s="466"/>
      <c r="FD30" s="466"/>
      <c r="FE30" s="466"/>
      <c r="FF30" s="466"/>
      <c r="FG30" s="466"/>
      <c r="FH30" s="466"/>
      <c r="FI30" s="466"/>
      <c r="FJ30" s="466"/>
      <c r="FK30" s="466"/>
      <c r="FL30" s="466"/>
      <c r="FM30" s="466"/>
      <c r="FN30" s="466"/>
      <c r="FO30" s="466"/>
      <c r="FP30" s="466"/>
      <c r="FQ30" s="466"/>
      <c r="FR30" s="466"/>
      <c r="FS30" s="466"/>
      <c r="FT30" s="466"/>
      <c r="FU30" s="466"/>
      <c r="FV30" s="466"/>
      <c r="FW30" s="466"/>
      <c r="FX30" s="466"/>
      <c r="FY30" s="466"/>
      <c r="FZ30" s="467"/>
      <c r="GA30" s="16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</row>
    <row r="31" spans="1:280" ht="6.95" customHeight="1" thickTop="1" x14ac:dyDescent="0.15">
      <c r="A31" s="3"/>
      <c r="B31" s="3"/>
      <c r="C31" s="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"/>
      <c r="V31" s="3"/>
      <c r="W31" s="468" t="s">
        <v>18</v>
      </c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70"/>
      <c r="BU31" s="471" t="s">
        <v>19</v>
      </c>
      <c r="BV31" s="472"/>
      <c r="BW31" s="472"/>
      <c r="BX31" s="472"/>
      <c r="BY31" s="472"/>
      <c r="BZ31" s="472"/>
      <c r="CA31" s="472"/>
      <c r="CB31" s="472"/>
      <c r="CC31" s="472"/>
      <c r="CD31" s="472"/>
      <c r="CE31" s="477" t="s">
        <v>20</v>
      </c>
      <c r="CF31" s="477"/>
      <c r="CG31" s="477"/>
      <c r="CH31" s="477"/>
      <c r="CI31" s="477"/>
      <c r="CJ31" s="477"/>
      <c r="CK31" s="477"/>
      <c r="CL31" s="477"/>
      <c r="CM31" s="477"/>
      <c r="CN31" s="477"/>
      <c r="CO31" s="474" t="s">
        <v>21</v>
      </c>
      <c r="CP31" s="474"/>
      <c r="CQ31" s="474"/>
      <c r="CR31" s="474"/>
      <c r="CS31" s="474"/>
      <c r="CT31" s="474"/>
      <c r="CU31" s="474"/>
      <c r="CV31" s="474"/>
      <c r="CW31" s="474"/>
      <c r="CX31" s="474"/>
      <c r="CY31" s="474" t="s">
        <v>22</v>
      </c>
      <c r="CZ31" s="474"/>
      <c r="DA31" s="474"/>
      <c r="DB31" s="474"/>
      <c r="DC31" s="474"/>
      <c r="DD31" s="474"/>
      <c r="DE31" s="474"/>
      <c r="DF31" s="474"/>
      <c r="DG31" s="474"/>
      <c r="DH31" s="474"/>
      <c r="DI31" s="474" t="s">
        <v>23</v>
      </c>
      <c r="DJ31" s="474"/>
      <c r="DK31" s="474"/>
      <c r="DL31" s="474"/>
      <c r="DM31" s="474"/>
      <c r="DN31" s="474"/>
      <c r="DO31" s="474"/>
      <c r="DP31" s="474"/>
      <c r="DQ31" s="474"/>
      <c r="DR31" s="474"/>
      <c r="DS31" s="474" t="s">
        <v>24</v>
      </c>
      <c r="DT31" s="474"/>
      <c r="DU31" s="474"/>
      <c r="DV31" s="474"/>
      <c r="DW31" s="474"/>
      <c r="DX31" s="474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4"/>
      <c r="EJ31" s="474"/>
      <c r="EK31" s="474"/>
      <c r="EL31" s="474"/>
      <c r="EM31" s="474"/>
      <c r="EN31" s="474"/>
      <c r="EO31" s="474"/>
      <c r="EP31" s="474"/>
      <c r="EQ31" s="474"/>
      <c r="ER31" s="474"/>
      <c r="ES31" s="474"/>
      <c r="ET31" s="474"/>
      <c r="EU31" s="474"/>
      <c r="EV31" s="474"/>
      <c r="EW31" s="474"/>
      <c r="EX31" s="474"/>
      <c r="EY31" s="474"/>
      <c r="EZ31" s="474"/>
      <c r="FA31" s="474"/>
      <c r="FB31" s="474"/>
      <c r="FC31" s="474"/>
      <c r="FD31" s="474"/>
      <c r="FE31" s="474"/>
      <c r="FF31" s="474"/>
      <c r="FG31" s="474"/>
      <c r="FH31" s="474"/>
      <c r="FI31" s="474"/>
      <c r="FJ31" s="474"/>
      <c r="FK31" s="474"/>
      <c r="FL31" s="474"/>
      <c r="FM31" s="474"/>
      <c r="FN31" s="474"/>
      <c r="FO31" s="474"/>
      <c r="FP31" s="474"/>
      <c r="FQ31" s="474" t="s">
        <v>25</v>
      </c>
      <c r="FR31" s="474"/>
      <c r="FS31" s="474"/>
      <c r="FT31" s="474"/>
      <c r="FU31" s="474"/>
      <c r="FV31" s="474"/>
      <c r="FW31" s="474"/>
      <c r="FX31" s="474"/>
      <c r="FY31" s="474"/>
      <c r="FZ31" s="474"/>
      <c r="GA31" s="474"/>
      <c r="GB31" s="474"/>
      <c r="GC31" s="474"/>
      <c r="GD31" s="474"/>
      <c r="GE31" s="474"/>
      <c r="GF31" s="474"/>
      <c r="GG31" s="474"/>
      <c r="GH31" s="474"/>
      <c r="GI31" s="474"/>
      <c r="GJ31" s="474"/>
      <c r="GK31" s="474"/>
      <c r="GL31" s="474"/>
      <c r="GM31" s="474"/>
      <c r="GN31" s="474"/>
      <c r="GO31" s="474"/>
      <c r="GP31" s="474"/>
      <c r="GQ31" s="474"/>
      <c r="GR31" s="474"/>
      <c r="GS31" s="474"/>
      <c r="GT31" s="474"/>
      <c r="GU31" s="474"/>
      <c r="GV31" s="474"/>
      <c r="GW31" s="474"/>
      <c r="GX31" s="474"/>
      <c r="GY31" s="474"/>
      <c r="GZ31" s="474"/>
      <c r="HA31" s="474"/>
      <c r="HB31" s="474"/>
      <c r="HC31" s="474"/>
      <c r="HD31" s="474"/>
      <c r="HE31" s="474"/>
      <c r="HF31" s="474"/>
      <c r="HG31" s="474"/>
      <c r="HH31" s="474"/>
      <c r="HI31" s="474"/>
      <c r="HJ31" s="474"/>
      <c r="HK31" s="474"/>
      <c r="HL31" s="474"/>
      <c r="HM31" s="474"/>
      <c r="HN31" s="474"/>
      <c r="HO31" s="474"/>
      <c r="HP31" s="474"/>
      <c r="HQ31" s="474"/>
      <c r="HR31" s="474"/>
      <c r="HS31" s="474"/>
      <c r="HT31" s="474"/>
      <c r="HU31" s="474"/>
      <c r="HV31" s="474"/>
      <c r="HW31" s="474"/>
      <c r="HX31" s="474"/>
      <c r="HY31" s="474"/>
      <c r="HZ31" s="474"/>
      <c r="IA31" s="474"/>
      <c r="IB31" s="474"/>
      <c r="IC31" s="474"/>
      <c r="ID31" s="474"/>
      <c r="IE31" s="474"/>
      <c r="IF31" s="474"/>
      <c r="IG31" s="474"/>
      <c r="IH31" s="474"/>
      <c r="II31" s="474"/>
      <c r="IJ31" s="474"/>
      <c r="IK31" s="474"/>
      <c r="IL31" s="474"/>
      <c r="IM31" s="474"/>
      <c r="IN31" s="474"/>
      <c r="IO31" s="474"/>
      <c r="IP31" s="474"/>
      <c r="IQ31" s="474"/>
      <c r="IR31" s="474"/>
      <c r="IS31" s="474"/>
      <c r="IT31" s="474"/>
      <c r="IU31" s="474"/>
      <c r="IV31" s="474"/>
      <c r="IW31" s="474"/>
      <c r="IX31" s="474"/>
      <c r="IY31" s="474"/>
      <c r="IZ31" s="474"/>
      <c r="JA31" s="474"/>
      <c r="JB31" s="474"/>
      <c r="JC31" s="474"/>
      <c r="JD31" s="474"/>
      <c r="JE31" s="474"/>
      <c r="JF31" s="474"/>
      <c r="JG31" s="474"/>
      <c r="JH31" s="474"/>
      <c r="JI31" s="474"/>
      <c r="JJ31" s="474"/>
      <c r="JK31" s="474"/>
      <c r="JL31" s="474"/>
      <c r="JM31" s="474"/>
      <c r="JN31" s="474"/>
      <c r="JO31" s="474"/>
      <c r="JP31" s="474"/>
      <c r="JQ31" s="474"/>
      <c r="JR31" s="474"/>
      <c r="JS31" s="474"/>
      <c r="JT31" s="479"/>
    </row>
    <row r="32" spans="1:280" ht="6.95" customHeight="1" x14ac:dyDescent="0.15">
      <c r="A32" s="3"/>
      <c r="B32" s="3"/>
      <c r="C32" s="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7"/>
      <c r="V32" s="7"/>
      <c r="W32" s="468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70"/>
      <c r="BU32" s="473"/>
      <c r="BV32" s="474"/>
      <c r="BW32" s="474"/>
      <c r="BX32" s="474"/>
      <c r="BY32" s="474"/>
      <c r="BZ32" s="474"/>
      <c r="CA32" s="474"/>
      <c r="CB32" s="474"/>
      <c r="CC32" s="474"/>
      <c r="CD32" s="474"/>
      <c r="CE32" s="477"/>
      <c r="CF32" s="477"/>
      <c r="CG32" s="477"/>
      <c r="CH32" s="477"/>
      <c r="CI32" s="477"/>
      <c r="CJ32" s="477"/>
      <c r="CK32" s="477"/>
      <c r="CL32" s="477"/>
      <c r="CM32" s="477"/>
      <c r="CN32" s="477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  <c r="EK32" s="474"/>
      <c r="EL32" s="474"/>
      <c r="EM32" s="474"/>
      <c r="EN32" s="474"/>
      <c r="EO32" s="474"/>
      <c r="EP32" s="474"/>
      <c r="EQ32" s="474"/>
      <c r="ER32" s="474"/>
      <c r="ES32" s="474"/>
      <c r="ET32" s="474"/>
      <c r="EU32" s="474"/>
      <c r="EV32" s="474"/>
      <c r="EW32" s="474"/>
      <c r="EX32" s="474"/>
      <c r="EY32" s="474"/>
      <c r="EZ32" s="474"/>
      <c r="FA32" s="474"/>
      <c r="FB32" s="474"/>
      <c r="FC32" s="474"/>
      <c r="FD32" s="474"/>
      <c r="FE32" s="474"/>
      <c r="FF32" s="474"/>
      <c r="FG32" s="474"/>
      <c r="FH32" s="474"/>
      <c r="FI32" s="474"/>
      <c r="FJ32" s="474"/>
      <c r="FK32" s="474"/>
      <c r="FL32" s="474"/>
      <c r="FM32" s="474"/>
      <c r="FN32" s="474"/>
      <c r="FO32" s="474"/>
      <c r="FP32" s="474"/>
      <c r="FQ32" s="474"/>
      <c r="FR32" s="474"/>
      <c r="FS32" s="474"/>
      <c r="FT32" s="474"/>
      <c r="FU32" s="474"/>
      <c r="FV32" s="474"/>
      <c r="FW32" s="474"/>
      <c r="FX32" s="474"/>
      <c r="FY32" s="474"/>
      <c r="FZ32" s="474"/>
      <c r="GA32" s="474"/>
      <c r="GB32" s="474"/>
      <c r="GC32" s="474"/>
      <c r="GD32" s="474"/>
      <c r="GE32" s="474"/>
      <c r="GF32" s="474"/>
      <c r="GG32" s="474"/>
      <c r="GH32" s="474"/>
      <c r="GI32" s="474"/>
      <c r="GJ32" s="474"/>
      <c r="GK32" s="474"/>
      <c r="GL32" s="474"/>
      <c r="GM32" s="474"/>
      <c r="GN32" s="474"/>
      <c r="GO32" s="474"/>
      <c r="GP32" s="474"/>
      <c r="GQ32" s="474"/>
      <c r="GR32" s="474"/>
      <c r="GS32" s="474"/>
      <c r="GT32" s="474"/>
      <c r="GU32" s="474"/>
      <c r="GV32" s="474"/>
      <c r="GW32" s="474"/>
      <c r="GX32" s="474"/>
      <c r="GY32" s="474"/>
      <c r="GZ32" s="474"/>
      <c r="HA32" s="474"/>
      <c r="HB32" s="474"/>
      <c r="HC32" s="474"/>
      <c r="HD32" s="474"/>
      <c r="HE32" s="474"/>
      <c r="HF32" s="474"/>
      <c r="HG32" s="474"/>
      <c r="HH32" s="474"/>
      <c r="HI32" s="474"/>
      <c r="HJ32" s="474"/>
      <c r="HK32" s="474"/>
      <c r="HL32" s="474"/>
      <c r="HM32" s="474"/>
      <c r="HN32" s="474"/>
      <c r="HO32" s="474"/>
      <c r="HP32" s="474"/>
      <c r="HQ32" s="474"/>
      <c r="HR32" s="474"/>
      <c r="HS32" s="474"/>
      <c r="HT32" s="474"/>
      <c r="HU32" s="474"/>
      <c r="HV32" s="474"/>
      <c r="HW32" s="474"/>
      <c r="HX32" s="474"/>
      <c r="HY32" s="474"/>
      <c r="HZ32" s="474"/>
      <c r="IA32" s="474"/>
      <c r="IB32" s="474"/>
      <c r="IC32" s="474"/>
      <c r="ID32" s="474"/>
      <c r="IE32" s="474"/>
      <c r="IF32" s="474"/>
      <c r="IG32" s="474"/>
      <c r="IH32" s="474"/>
      <c r="II32" s="474"/>
      <c r="IJ32" s="474"/>
      <c r="IK32" s="474"/>
      <c r="IL32" s="474"/>
      <c r="IM32" s="474"/>
      <c r="IN32" s="474"/>
      <c r="IO32" s="474"/>
      <c r="IP32" s="474"/>
      <c r="IQ32" s="474"/>
      <c r="IR32" s="474"/>
      <c r="IS32" s="474"/>
      <c r="IT32" s="474"/>
      <c r="IU32" s="474"/>
      <c r="IV32" s="474"/>
      <c r="IW32" s="474"/>
      <c r="IX32" s="474"/>
      <c r="IY32" s="474"/>
      <c r="IZ32" s="474"/>
      <c r="JA32" s="474"/>
      <c r="JB32" s="474"/>
      <c r="JC32" s="474"/>
      <c r="JD32" s="474"/>
      <c r="JE32" s="474"/>
      <c r="JF32" s="474"/>
      <c r="JG32" s="474"/>
      <c r="JH32" s="474"/>
      <c r="JI32" s="474"/>
      <c r="JJ32" s="474"/>
      <c r="JK32" s="474"/>
      <c r="JL32" s="474"/>
      <c r="JM32" s="474"/>
      <c r="JN32" s="474"/>
      <c r="JO32" s="474"/>
      <c r="JP32" s="474"/>
      <c r="JQ32" s="474"/>
      <c r="JR32" s="474"/>
      <c r="JS32" s="474"/>
      <c r="JT32" s="479"/>
    </row>
    <row r="33" spans="1:299" ht="6.95" customHeight="1" x14ac:dyDescent="0.15">
      <c r="A33" s="3"/>
      <c r="B33" s="3"/>
      <c r="C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7"/>
      <c r="V33" s="7"/>
      <c r="W33" s="468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70"/>
      <c r="BU33" s="475"/>
      <c r="BV33" s="476"/>
      <c r="BW33" s="476"/>
      <c r="BX33" s="476"/>
      <c r="BY33" s="476"/>
      <c r="BZ33" s="476"/>
      <c r="CA33" s="476"/>
      <c r="CB33" s="476"/>
      <c r="CC33" s="476"/>
      <c r="CD33" s="476"/>
      <c r="CE33" s="478"/>
      <c r="CF33" s="478"/>
      <c r="CG33" s="478"/>
      <c r="CH33" s="478"/>
      <c r="CI33" s="478"/>
      <c r="CJ33" s="478"/>
      <c r="CK33" s="478"/>
      <c r="CL33" s="478"/>
      <c r="CM33" s="478"/>
      <c r="CN33" s="478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6"/>
      <c r="DH33" s="476"/>
      <c r="DI33" s="476"/>
      <c r="DJ33" s="476"/>
      <c r="DK33" s="476"/>
      <c r="DL33" s="476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476"/>
      <c r="EB33" s="476"/>
      <c r="EC33" s="476"/>
      <c r="ED33" s="476"/>
      <c r="EE33" s="476"/>
      <c r="EF33" s="476"/>
      <c r="EG33" s="476"/>
      <c r="EH33" s="476"/>
      <c r="EI33" s="476"/>
      <c r="EJ33" s="476"/>
      <c r="EK33" s="476"/>
      <c r="EL33" s="476"/>
      <c r="EM33" s="476"/>
      <c r="EN33" s="476"/>
      <c r="EO33" s="476"/>
      <c r="EP33" s="476"/>
      <c r="EQ33" s="476"/>
      <c r="ER33" s="476"/>
      <c r="ES33" s="476"/>
      <c r="ET33" s="476"/>
      <c r="EU33" s="476"/>
      <c r="EV33" s="476"/>
      <c r="EW33" s="476"/>
      <c r="EX33" s="476"/>
      <c r="EY33" s="476"/>
      <c r="EZ33" s="476"/>
      <c r="FA33" s="476"/>
      <c r="FB33" s="476"/>
      <c r="FC33" s="476"/>
      <c r="FD33" s="476"/>
      <c r="FE33" s="476"/>
      <c r="FF33" s="476"/>
      <c r="FG33" s="476"/>
      <c r="FH33" s="476"/>
      <c r="FI33" s="476"/>
      <c r="FJ33" s="476"/>
      <c r="FK33" s="476"/>
      <c r="FL33" s="476"/>
      <c r="FM33" s="476"/>
      <c r="FN33" s="476"/>
      <c r="FO33" s="476"/>
      <c r="FP33" s="476"/>
      <c r="FQ33" s="476"/>
      <c r="FR33" s="476"/>
      <c r="FS33" s="476"/>
      <c r="FT33" s="476"/>
      <c r="FU33" s="476"/>
      <c r="FV33" s="476"/>
      <c r="FW33" s="476"/>
      <c r="FX33" s="476"/>
      <c r="FY33" s="476"/>
      <c r="FZ33" s="476"/>
      <c r="GA33" s="476"/>
      <c r="GB33" s="476"/>
      <c r="GC33" s="476"/>
      <c r="GD33" s="476"/>
      <c r="GE33" s="476"/>
      <c r="GF33" s="476"/>
      <c r="GG33" s="476"/>
      <c r="GH33" s="476"/>
      <c r="GI33" s="476"/>
      <c r="GJ33" s="476"/>
      <c r="GK33" s="476"/>
      <c r="GL33" s="476"/>
      <c r="GM33" s="476"/>
      <c r="GN33" s="476"/>
      <c r="GO33" s="476"/>
      <c r="GP33" s="476"/>
      <c r="GQ33" s="476"/>
      <c r="GR33" s="476"/>
      <c r="GS33" s="476"/>
      <c r="GT33" s="476"/>
      <c r="GU33" s="476"/>
      <c r="GV33" s="476"/>
      <c r="GW33" s="476"/>
      <c r="GX33" s="476"/>
      <c r="GY33" s="476"/>
      <c r="GZ33" s="476"/>
      <c r="HA33" s="476"/>
      <c r="HB33" s="476"/>
      <c r="HC33" s="476"/>
      <c r="HD33" s="476"/>
      <c r="HE33" s="476"/>
      <c r="HF33" s="476"/>
      <c r="HG33" s="476"/>
      <c r="HH33" s="476"/>
      <c r="HI33" s="476"/>
      <c r="HJ33" s="476"/>
      <c r="HK33" s="476"/>
      <c r="HL33" s="476"/>
      <c r="HM33" s="476"/>
      <c r="HN33" s="476"/>
      <c r="HO33" s="476"/>
      <c r="HP33" s="476"/>
      <c r="HQ33" s="476"/>
      <c r="HR33" s="476"/>
      <c r="HS33" s="476"/>
      <c r="HT33" s="476"/>
      <c r="HU33" s="476"/>
      <c r="HV33" s="476"/>
      <c r="HW33" s="476"/>
      <c r="HX33" s="476"/>
      <c r="HY33" s="476"/>
      <c r="HZ33" s="476"/>
      <c r="IA33" s="476"/>
      <c r="IB33" s="476"/>
      <c r="IC33" s="476"/>
      <c r="ID33" s="476"/>
      <c r="IE33" s="476"/>
      <c r="IF33" s="476"/>
      <c r="IG33" s="476"/>
      <c r="IH33" s="476"/>
      <c r="II33" s="476"/>
      <c r="IJ33" s="476"/>
      <c r="IK33" s="476"/>
      <c r="IL33" s="476"/>
      <c r="IM33" s="476"/>
      <c r="IN33" s="476"/>
      <c r="IO33" s="476"/>
      <c r="IP33" s="476"/>
      <c r="IQ33" s="476"/>
      <c r="IR33" s="476"/>
      <c r="IS33" s="476"/>
      <c r="IT33" s="476"/>
      <c r="IU33" s="476"/>
      <c r="IV33" s="476"/>
      <c r="IW33" s="476"/>
      <c r="IX33" s="476"/>
      <c r="IY33" s="476"/>
      <c r="IZ33" s="476"/>
      <c r="JA33" s="476"/>
      <c r="JB33" s="476"/>
      <c r="JC33" s="476"/>
      <c r="JD33" s="476"/>
      <c r="JE33" s="476"/>
      <c r="JF33" s="476"/>
      <c r="JG33" s="476"/>
      <c r="JH33" s="476"/>
      <c r="JI33" s="476"/>
      <c r="JJ33" s="476"/>
      <c r="JK33" s="476"/>
      <c r="JL33" s="476"/>
      <c r="JM33" s="476"/>
      <c r="JN33" s="476"/>
      <c r="JO33" s="476"/>
      <c r="JP33" s="476"/>
      <c r="JQ33" s="476"/>
      <c r="JR33" s="476"/>
      <c r="JS33" s="476"/>
      <c r="JT33" s="480"/>
    </row>
    <row r="34" spans="1:299" ht="6.95" customHeight="1" x14ac:dyDescent="0.15">
      <c r="A34" s="3"/>
      <c r="B34" s="3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7"/>
      <c r="V34" s="7"/>
      <c r="W34" s="452" t="s">
        <v>26</v>
      </c>
      <c r="X34" s="453"/>
      <c r="Y34" s="453"/>
      <c r="Z34" s="429" t="s">
        <v>27</v>
      </c>
      <c r="AA34" s="429"/>
      <c r="AB34" s="429"/>
      <c r="AC34" s="432" t="s">
        <v>28</v>
      </c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5" t="s">
        <v>29</v>
      </c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7"/>
      <c r="CF34" s="440" t="s">
        <v>30</v>
      </c>
      <c r="CG34" s="441"/>
      <c r="CH34" s="441"/>
      <c r="CI34" s="441"/>
      <c r="CJ34" s="441"/>
      <c r="CK34" s="441"/>
      <c r="CL34" s="441"/>
      <c r="CM34" s="441"/>
      <c r="CN34" s="441"/>
      <c r="CO34" s="441"/>
      <c r="CP34" s="441"/>
      <c r="CQ34" s="441"/>
      <c r="CR34" s="441"/>
      <c r="CS34" s="442"/>
      <c r="CT34" s="458" t="s">
        <v>31</v>
      </c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  <c r="DE34" s="426" t="s">
        <v>26</v>
      </c>
      <c r="DF34" s="426"/>
      <c r="DG34" s="426"/>
      <c r="DH34" s="429" t="s">
        <v>27</v>
      </c>
      <c r="DI34" s="429"/>
      <c r="DJ34" s="429"/>
      <c r="DK34" s="432" t="s">
        <v>28</v>
      </c>
      <c r="DL34" s="432"/>
      <c r="DM34" s="432"/>
      <c r="DN34" s="432"/>
      <c r="DO34" s="432"/>
      <c r="DP34" s="432"/>
      <c r="DQ34" s="432"/>
      <c r="DR34" s="432"/>
      <c r="DS34" s="432"/>
      <c r="DT34" s="432"/>
      <c r="DU34" s="432"/>
      <c r="DV34" s="432"/>
      <c r="DW34" s="432"/>
      <c r="DX34" s="432"/>
      <c r="DY34" s="432"/>
      <c r="DZ34" s="432"/>
      <c r="EA34" s="432"/>
      <c r="EB34" s="432"/>
      <c r="EC34" s="432"/>
      <c r="ED34" s="432"/>
      <c r="EE34" s="432"/>
      <c r="EF34" s="432"/>
      <c r="EG34" s="432"/>
      <c r="EH34" s="432"/>
      <c r="EI34" s="432"/>
      <c r="EJ34" s="432"/>
      <c r="EK34" s="432"/>
      <c r="EL34" s="432"/>
      <c r="EM34" s="435" t="s">
        <v>29</v>
      </c>
      <c r="EN34" s="436"/>
      <c r="EO34" s="436"/>
      <c r="EP34" s="436"/>
      <c r="EQ34" s="436"/>
      <c r="ER34" s="436"/>
      <c r="ES34" s="436"/>
      <c r="ET34" s="436"/>
      <c r="EU34" s="436"/>
      <c r="EV34" s="436"/>
      <c r="EW34" s="436"/>
      <c r="EX34" s="436"/>
      <c r="EY34" s="436"/>
      <c r="EZ34" s="436"/>
      <c r="FA34" s="436"/>
      <c r="FB34" s="436"/>
      <c r="FC34" s="436"/>
      <c r="FD34" s="436"/>
      <c r="FE34" s="436"/>
      <c r="FF34" s="436"/>
      <c r="FG34" s="436"/>
      <c r="FH34" s="436"/>
      <c r="FI34" s="436"/>
      <c r="FJ34" s="436"/>
      <c r="FK34" s="436"/>
      <c r="FL34" s="436"/>
      <c r="FM34" s="437"/>
      <c r="FN34" s="440" t="s">
        <v>30</v>
      </c>
      <c r="FO34" s="441"/>
      <c r="FP34" s="441"/>
      <c r="FQ34" s="441"/>
      <c r="FR34" s="441"/>
      <c r="FS34" s="441"/>
      <c r="FT34" s="441"/>
      <c r="FU34" s="441"/>
      <c r="FV34" s="441"/>
      <c r="FW34" s="441"/>
      <c r="FX34" s="441"/>
      <c r="FY34" s="441"/>
      <c r="FZ34" s="441"/>
      <c r="GA34" s="442"/>
      <c r="GB34" s="458" t="s">
        <v>31</v>
      </c>
      <c r="GC34" s="459"/>
      <c r="GD34" s="459"/>
      <c r="GE34" s="459"/>
      <c r="GF34" s="459"/>
      <c r="GG34" s="459"/>
      <c r="GH34" s="459"/>
      <c r="GI34" s="459"/>
      <c r="GJ34" s="459"/>
      <c r="GK34" s="459"/>
      <c r="GL34" s="473"/>
      <c r="GM34" s="426" t="s">
        <v>26</v>
      </c>
      <c r="GN34" s="426"/>
      <c r="GO34" s="426"/>
      <c r="GP34" s="429" t="s">
        <v>27</v>
      </c>
      <c r="GQ34" s="429"/>
      <c r="GR34" s="429"/>
      <c r="GS34" s="432" t="s">
        <v>28</v>
      </c>
      <c r="GT34" s="432"/>
      <c r="GU34" s="432"/>
      <c r="GV34" s="432"/>
      <c r="GW34" s="432"/>
      <c r="GX34" s="432"/>
      <c r="GY34" s="432"/>
      <c r="GZ34" s="432"/>
      <c r="HA34" s="432"/>
      <c r="HB34" s="432"/>
      <c r="HC34" s="432"/>
      <c r="HD34" s="432"/>
      <c r="HE34" s="432"/>
      <c r="HF34" s="432"/>
      <c r="HG34" s="432"/>
      <c r="HH34" s="432"/>
      <c r="HI34" s="432"/>
      <c r="HJ34" s="432"/>
      <c r="HK34" s="432"/>
      <c r="HL34" s="432"/>
      <c r="HM34" s="432"/>
      <c r="HN34" s="432"/>
      <c r="HO34" s="432"/>
      <c r="HP34" s="432"/>
      <c r="HQ34" s="432"/>
      <c r="HR34" s="432"/>
      <c r="HS34" s="432"/>
      <c r="HT34" s="432"/>
      <c r="HU34" s="435" t="s">
        <v>29</v>
      </c>
      <c r="HV34" s="436"/>
      <c r="HW34" s="436"/>
      <c r="HX34" s="436"/>
      <c r="HY34" s="436"/>
      <c r="HZ34" s="436"/>
      <c r="IA34" s="436"/>
      <c r="IB34" s="436"/>
      <c r="IC34" s="436"/>
      <c r="ID34" s="436"/>
      <c r="IE34" s="436"/>
      <c r="IF34" s="436"/>
      <c r="IG34" s="436"/>
      <c r="IH34" s="436"/>
      <c r="II34" s="436"/>
      <c r="IJ34" s="436"/>
      <c r="IK34" s="436"/>
      <c r="IL34" s="436"/>
      <c r="IM34" s="436"/>
      <c r="IN34" s="436"/>
      <c r="IO34" s="436"/>
      <c r="IP34" s="436"/>
      <c r="IQ34" s="436"/>
      <c r="IR34" s="436"/>
      <c r="IS34" s="436"/>
      <c r="IT34" s="436"/>
      <c r="IU34" s="437"/>
      <c r="IV34" s="440" t="s">
        <v>30</v>
      </c>
      <c r="IW34" s="441"/>
      <c r="IX34" s="441"/>
      <c r="IY34" s="441"/>
      <c r="IZ34" s="441"/>
      <c r="JA34" s="441"/>
      <c r="JB34" s="441"/>
      <c r="JC34" s="441"/>
      <c r="JD34" s="441"/>
      <c r="JE34" s="441"/>
      <c r="JF34" s="441"/>
      <c r="JG34" s="441"/>
      <c r="JH34" s="441"/>
      <c r="JI34" s="442"/>
      <c r="JJ34" s="481" t="s">
        <v>31</v>
      </c>
      <c r="JK34" s="482"/>
      <c r="JL34" s="482"/>
      <c r="JM34" s="482"/>
      <c r="JN34" s="482"/>
      <c r="JO34" s="482"/>
      <c r="JP34" s="482"/>
      <c r="JQ34" s="482"/>
      <c r="JR34" s="482"/>
      <c r="JS34" s="482"/>
      <c r="JT34" s="483"/>
    </row>
    <row r="35" spans="1:299" ht="6.95" customHeight="1" x14ac:dyDescent="0.15">
      <c r="A35" s="3"/>
      <c r="B35" s="3"/>
      <c r="C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8"/>
      <c r="P35" s="18"/>
      <c r="Q35" s="18"/>
      <c r="R35" s="18"/>
      <c r="S35" s="18"/>
      <c r="T35" s="18"/>
      <c r="U35" s="7"/>
      <c r="V35" s="7"/>
      <c r="W35" s="454"/>
      <c r="X35" s="455"/>
      <c r="Y35" s="455"/>
      <c r="Z35" s="430"/>
      <c r="AA35" s="430"/>
      <c r="AB35" s="430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8"/>
      <c r="BF35" s="439"/>
      <c r="BG35" s="439"/>
      <c r="BH35" s="439"/>
      <c r="BI35" s="439"/>
      <c r="BJ35" s="439"/>
      <c r="BK35" s="439"/>
      <c r="BL35" s="439"/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7"/>
      <c r="CF35" s="440"/>
      <c r="CG35" s="441"/>
      <c r="CH35" s="441"/>
      <c r="CI35" s="441"/>
      <c r="CJ35" s="441"/>
      <c r="CK35" s="441"/>
      <c r="CL35" s="441"/>
      <c r="CM35" s="441"/>
      <c r="CN35" s="441"/>
      <c r="CO35" s="441"/>
      <c r="CP35" s="441"/>
      <c r="CQ35" s="441"/>
      <c r="CR35" s="441"/>
      <c r="CS35" s="442"/>
      <c r="CT35" s="458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  <c r="DE35" s="427"/>
      <c r="DF35" s="427"/>
      <c r="DG35" s="427"/>
      <c r="DH35" s="430"/>
      <c r="DI35" s="430"/>
      <c r="DJ35" s="430"/>
      <c r="DK35" s="433"/>
      <c r="DL35" s="433"/>
      <c r="DM35" s="433"/>
      <c r="DN35" s="433"/>
      <c r="DO35" s="433"/>
      <c r="DP35" s="433"/>
      <c r="DQ35" s="433"/>
      <c r="DR35" s="433"/>
      <c r="DS35" s="433"/>
      <c r="DT35" s="433"/>
      <c r="DU35" s="433"/>
      <c r="DV35" s="433"/>
      <c r="DW35" s="433"/>
      <c r="DX35" s="433"/>
      <c r="DY35" s="433"/>
      <c r="DZ35" s="433"/>
      <c r="EA35" s="433"/>
      <c r="EB35" s="433"/>
      <c r="EC35" s="433"/>
      <c r="ED35" s="433"/>
      <c r="EE35" s="433"/>
      <c r="EF35" s="433"/>
      <c r="EG35" s="433"/>
      <c r="EH35" s="433"/>
      <c r="EI35" s="433"/>
      <c r="EJ35" s="433"/>
      <c r="EK35" s="433"/>
      <c r="EL35" s="433"/>
      <c r="EM35" s="438"/>
      <c r="EN35" s="439"/>
      <c r="EO35" s="439"/>
      <c r="EP35" s="439"/>
      <c r="EQ35" s="439"/>
      <c r="ER35" s="439"/>
      <c r="ES35" s="439"/>
      <c r="ET35" s="439"/>
      <c r="EU35" s="439"/>
      <c r="EV35" s="439"/>
      <c r="EW35" s="439"/>
      <c r="EX35" s="439"/>
      <c r="EY35" s="439"/>
      <c r="EZ35" s="439"/>
      <c r="FA35" s="439"/>
      <c r="FB35" s="439"/>
      <c r="FC35" s="439"/>
      <c r="FD35" s="439"/>
      <c r="FE35" s="439"/>
      <c r="FF35" s="439"/>
      <c r="FG35" s="439"/>
      <c r="FH35" s="439"/>
      <c r="FI35" s="439"/>
      <c r="FJ35" s="439"/>
      <c r="FK35" s="439"/>
      <c r="FL35" s="439"/>
      <c r="FM35" s="437"/>
      <c r="FN35" s="440"/>
      <c r="FO35" s="441"/>
      <c r="FP35" s="441"/>
      <c r="FQ35" s="441"/>
      <c r="FR35" s="441"/>
      <c r="FS35" s="441"/>
      <c r="FT35" s="441"/>
      <c r="FU35" s="441"/>
      <c r="FV35" s="441"/>
      <c r="FW35" s="441"/>
      <c r="FX35" s="441"/>
      <c r="FY35" s="441"/>
      <c r="FZ35" s="441"/>
      <c r="GA35" s="442"/>
      <c r="GB35" s="458"/>
      <c r="GC35" s="459"/>
      <c r="GD35" s="459"/>
      <c r="GE35" s="459"/>
      <c r="GF35" s="459"/>
      <c r="GG35" s="459"/>
      <c r="GH35" s="459"/>
      <c r="GI35" s="459"/>
      <c r="GJ35" s="459"/>
      <c r="GK35" s="459"/>
      <c r="GL35" s="473"/>
      <c r="GM35" s="427"/>
      <c r="GN35" s="427"/>
      <c r="GO35" s="427"/>
      <c r="GP35" s="430"/>
      <c r="GQ35" s="430"/>
      <c r="GR35" s="430"/>
      <c r="GS35" s="433"/>
      <c r="GT35" s="433"/>
      <c r="GU35" s="433"/>
      <c r="GV35" s="433"/>
      <c r="GW35" s="433"/>
      <c r="GX35" s="433"/>
      <c r="GY35" s="433"/>
      <c r="GZ35" s="433"/>
      <c r="HA35" s="433"/>
      <c r="HB35" s="433"/>
      <c r="HC35" s="433"/>
      <c r="HD35" s="433"/>
      <c r="HE35" s="433"/>
      <c r="HF35" s="433"/>
      <c r="HG35" s="433"/>
      <c r="HH35" s="433"/>
      <c r="HI35" s="433"/>
      <c r="HJ35" s="433"/>
      <c r="HK35" s="433"/>
      <c r="HL35" s="433"/>
      <c r="HM35" s="433"/>
      <c r="HN35" s="433"/>
      <c r="HO35" s="433"/>
      <c r="HP35" s="433"/>
      <c r="HQ35" s="433"/>
      <c r="HR35" s="433"/>
      <c r="HS35" s="433"/>
      <c r="HT35" s="433"/>
      <c r="HU35" s="438"/>
      <c r="HV35" s="439"/>
      <c r="HW35" s="439"/>
      <c r="HX35" s="439"/>
      <c r="HY35" s="439"/>
      <c r="HZ35" s="439"/>
      <c r="IA35" s="439"/>
      <c r="IB35" s="439"/>
      <c r="IC35" s="439"/>
      <c r="ID35" s="439"/>
      <c r="IE35" s="439"/>
      <c r="IF35" s="439"/>
      <c r="IG35" s="439"/>
      <c r="IH35" s="439"/>
      <c r="II35" s="439"/>
      <c r="IJ35" s="439"/>
      <c r="IK35" s="439"/>
      <c r="IL35" s="439"/>
      <c r="IM35" s="439"/>
      <c r="IN35" s="439"/>
      <c r="IO35" s="439"/>
      <c r="IP35" s="439"/>
      <c r="IQ35" s="439"/>
      <c r="IR35" s="439"/>
      <c r="IS35" s="439"/>
      <c r="IT35" s="439"/>
      <c r="IU35" s="437"/>
      <c r="IV35" s="440"/>
      <c r="IW35" s="441"/>
      <c r="IX35" s="441"/>
      <c r="IY35" s="441"/>
      <c r="IZ35" s="441"/>
      <c r="JA35" s="441"/>
      <c r="JB35" s="441"/>
      <c r="JC35" s="441"/>
      <c r="JD35" s="441"/>
      <c r="JE35" s="441"/>
      <c r="JF35" s="441"/>
      <c r="JG35" s="441"/>
      <c r="JH35" s="441"/>
      <c r="JI35" s="442"/>
      <c r="JJ35" s="458"/>
      <c r="JK35" s="459"/>
      <c r="JL35" s="459"/>
      <c r="JM35" s="459"/>
      <c r="JN35" s="459"/>
      <c r="JO35" s="459"/>
      <c r="JP35" s="459"/>
      <c r="JQ35" s="459"/>
      <c r="JR35" s="459"/>
      <c r="JS35" s="459"/>
      <c r="JT35" s="484"/>
    </row>
    <row r="36" spans="1:299" ht="6.95" customHeight="1" x14ac:dyDescent="0.15">
      <c r="A36" s="3"/>
      <c r="B36" s="3"/>
      <c r="C36" s="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8"/>
      <c r="P36" s="18"/>
      <c r="Q36" s="18"/>
      <c r="R36" s="18"/>
      <c r="S36" s="18"/>
      <c r="T36" s="18"/>
      <c r="U36" s="7"/>
      <c r="V36" s="7"/>
      <c r="W36" s="454"/>
      <c r="X36" s="455"/>
      <c r="Y36" s="455"/>
      <c r="Z36" s="430"/>
      <c r="AA36" s="430"/>
      <c r="AB36" s="430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8"/>
      <c r="BF36" s="439"/>
      <c r="BG36" s="439"/>
      <c r="BH36" s="439"/>
      <c r="BI36" s="439"/>
      <c r="BJ36" s="439"/>
      <c r="BK36" s="439"/>
      <c r="BL36" s="439"/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7"/>
      <c r="CF36" s="440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2"/>
      <c r="CT36" s="458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  <c r="DE36" s="427"/>
      <c r="DF36" s="427"/>
      <c r="DG36" s="427"/>
      <c r="DH36" s="430"/>
      <c r="DI36" s="430"/>
      <c r="DJ36" s="430"/>
      <c r="DK36" s="433"/>
      <c r="DL36" s="433"/>
      <c r="DM36" s="433"/>
      <c r="DN36" s="433"/>
      <c r="DO36" s="433"/>
      <c r="DP36" s="433"/>
      <c r="DQ36" s="433"/>
      <c r="DR36" s="433"/>
      <c r="DS36" s="433"/>
      <c r="DT36" s="433"/>
      <c r="DU36" s="433"/>
      <c r="DV36" s="433"/>
      <c r="DW36" s="433"/>
      <c r="DX36" s="433"/>
      <c r="DY36" s="433"/>
      <c r="DZ36" s="433"/>
      <c r="EA36" s="433"/>
      <c r="EB36" s="433"/>
      <c r="EC36" s="433"/>
      <c r="ED36" s="433"/>
      <c r="EE36" s="433"/>
      <c r="EF36" s="433"/>
      <c r="EG36" s="433"/>
      <c r="EH36" s="433"/>
      <c r="EI36" s="433"/>
      <c r="EJ36" s="433"/>
      <c r="EK36" s="433"/>
      <c r="EL36" s="433"/>
      <c r="EM36" s="438"/>
      <c r="EN36" s="439"/>
      <c r="EO36" s="439"/>
      <c r="EP36" s="439"/>
      <c r="EQ36" s="439"/>
      <c r="ER36" s="439"/>
      <c r="ES36" s="439"/>
      <c r="ET36" s="439"/>
      <c r="EU36" s="439"/>
      <c r="EV36" s="439"/>
      <c r="EW36" s="439"/>
      <c r="EX36" s="439"/>
      <c r="EY36" s="439"/>
      <c r="EZ36" s="439"/>
      <c r="FA36" s="439"/>
      <c r="FB36" s="439"/>
      <c r="FC36" s="439"/>
      <c r="FD36" s="439"/>
      <c r="FE36" s="439"/>
      <c r="FF36" s="439"/>
      <c r="FG36" s="439"/>
      <c r="FH36" s="439"/>
      <c r="FI36" s="439"/>
      <c r="FJ36" s="439"/>
      <c r="FK36" s="439"/>
      <c r="FL36" s="439"/>
      <c r="FM36" s="437"/>
      <c r="FN36" s="440"/>
      <c r="FO36" s="441"/>
      <c r="FP36" s="441"/>
      <c r="FQ36" s="441"/>
      <c r="FR36" s="441"/>
      <c r="FS36" s="441"/>
      <c r="FT36" s="441"/>
      <c r="FU36" s="441"/>
      <c r="FV36" s="441"/>
      <c r="FW36" s="441"/>
      <c r="FX36" s="441"/>
      <c r="FY36" s="441"/>
      <c r="FZ36" s="441"/>
      <c r="GA36" s="442"/>
      <c r="GB36" s="458"/>
      <c r="GC36" s="459"/>
      <c r="GD36" s="459"/>
      <c r="GE36" s="459"/>
      <c r="GF36" s="459"/>
      <c r="GG36" s="459"/>
      <c r="GH36" s="459"/>
      <c r="GI36" s="459"/>
      <c r="GJ36" s="459"/>
      <c r="GK36" s="459"/>
      <c r="GL36" s="473"/>
      <c r="GM36" s="427"/>
      <c r="GN36" s="427"/>
      <c r="GO36" s="427"/>
      <c r="GP36" s="430"/>
      <c r="GQ36" s="430"/>
      <c r="GR36" s="430"/>
      <c r="GS36" s="433"/>
      <c r="GT36" s="433"/>
      <c r="GU36" s="433"/>
      <c r="GV36" s="433"/>
      <c r="GW36" s="433"/>
      <c r="GX36" s="433"/>
      <c r="GY36" s="433"/>
      <c r="GZ36" s="433"/>
      <c r="HA36" s="433"/>
      <c r="HB36" s="433"/>
      <c r="HC36" s="433"/>
      <c r="HD36" s="433"/>
      <c r="HE36" s="433"/>
      <c r="HF36" s="433"/>
      <c r="HG36" s="433"/>
      <c r="HH36" s="433"/>
      <c r="HI36" s="433"/>
      <c r="HJ36" s="433"/>
      <c r="HK36" s="433"/>
      <c r="HL36" s="433"/>
      <c r="HM36" s="433"/>
      <c r="HN36" s="433"/>
      <c r="HO36" s="433"/>
      <c r="HP36" s="433"/>
      <c r="HQ36" s="433"/>
      <c r="HR36" s="433"/>
      <c r="HS36" s="433"/>
      <c r="HT36" s="433"/>
      <c r="HU36" s="438"/>
      <c r="HV36" s="439"/>
      <c r="HW36" s="439"/>
      <c r="HX36" s="439"/>
      <c r="HY36" s="439"/>
      <c r="HZ36" s="439"/>
      <c r="IA36" s="439"/>
      <c r="IB36" s="439"/>
      <c r="IC36" s="439"/>
      <c r="ID36" s="439"/>
      <c r="IE36" s="439"/>
      <c r="IF36" s="439"/>
      <c r="IG36" s="439"/>
      <c r="IH36" s="439"/>
      <c r="II36" s="439"/>
      <c r="IJ36" s="439"/>
      <c r="IK36" s="439"/>
      <c r="IL36" s="439"/>
      <c r="IM36" s="439"/>
      <c r="IN36" s="439"/>
      <c r="IO36" s="439"/>
      <c r="IP36" s="439"/>
      <c r="IQ36" s="439"/>
      <c r="IR36" s="439"/>
      <c r="IS36" s="439"/>
      <c r="IT36" s="439"/>
      <c r="IU36" s="437"/>
      <c r="IV36" s="440"/>
      <c r="IW36" s="441"/>
      <c r="IX36" s="441"/>
      <c r="IY36" s="441"/>
      <c r="IZ36" s="441"/>
      <c r="JA36" s="441"/>
      <c r="JB36" s="441"/>
      <c r="JC36" s="441"/>
      <c r="JD36" s="441"/>
      <c r="JE36" s="441"/>
      <c r="JF36" s="441"/>
      <c r="JG36" s="441"/>
      <c r="JH36" s="441"/>
      <c r="JI36" s="442"/>
      <c r="JJ36" s="458"/>
      <c r="JK36" s="459"/>
      <c r="JL36" s="459"/>
      <c r="JM36" s="459"/>
      <c r="JN36" s="459"/>
      <c r="JO36" s="459"/>
      <c r="JP36" s="459"/>
      <c r="JQ36" s="459"/>
      <c r="JR36" s="459"/>
      <c r="JS36" s="459"/>
      <c r="JT36" s="484"/>
    </row>
    <row r="37" spans="1:299" ht="6.9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7"/>
      <c r="V37" s="7"/>
      <c r="W37" s="454"/>
      <c r="X37" s="455"/>
      <c r="Y37" s="455"/>
      <c r="Z37" s="430"/>
      <c r="AA37" s="430"/>
      <c r="AB37" s="430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3"/>
      <c r="AO37" s="433"/>
      <c r="AP37" s="433"/>
      <c r="AQ37" s="433"/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8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7"/>
      <c r="CF37" s="440"/>
      <c r="CG37" s="441"/>
      <c r="CH37" s="441"/>
      <c r="CI37" s="441"/>
      <c r="CJ37" s="441"/>
      <c r="CK37" s="441"/>
      <c r="CL37" s="441"/>
      <c r="CM37" s="441"/>
      <c r="CN37" s="441"/>
      <c r="CO37" s="441"/>
      <c r="CP37" s="441"/>
      <c r="CQ37" s="441"/>
      <c r="CR37" s="441"/>
      <c r="CS37" s="442"/>
      <c r="CT37" s="458"/>
      <c r="CU37" s="459"/>
      <c r="CV37" s="459"/>
      <c r="CW37" s="459"/>
      <c r="CX37" s="459"/>
      <c r="CY37" s="459"/>
      <c r="CZ37" s="459"/>
      <c r="DA37" s="459"/>
      <c r="DB37" s="459"/>
      <c r="DC37" s="459"/>
      <c r="DD37" s="459"/>
      <c r="DE37" s="427"/>
      <c r="DF37" s="427"/>
      <c r="DG37" s="427"/>
      <c r="DH37" s="430"/>
      <c r="DI37" s="430"/>
      <c r="DJ37" s="430"/>
      <c r="DK37" s="433"/>
      <c r="DL37" s="433"/>
      <c r="DM37" s="433"/>
      <c r="DN37" s="433"/>
      <c r="DO37" s="433"/>
      <c r="DP37" s="433"/>
      <c r="DQ37" s="433"/>
      <c r="DR37" s="433"/>
      <c r="DS37" s="433"/>
      <c r="DT37" s="433"/>
      <c r="DU37" s="433"/>
      <c r="DV37" s="433"/>
      <c r="DW37" s="433"/>
      <c r="DX37" s="433"/>
      <c r="DY37" s="433"/>
      <c r="DZ37" s="433"/>
      <c r="EA37" s="433"/>
      <c r="EB37" s="433"/>
      <c r="EC37" s="433"/>
      <c r="ED37" s="433"/>
      <c r="EE37" s="433"/>
      <c r="EF37" s="433"/>
      <c r="EG37" s="433"/>
      <c r="EH37" s="433"/>
      <c r="EI37" s="433"/>
      <c r="EJ37" s="433"/>
      <c r="EK37" s="433"/>
      <c r="EL37" s="433"/>
      <c r="EM37" s="438"/>
      <c r="EN37" s="439"/>
      <c r="EO37" s="439"/>
      <c r="EP37" s="439"/>
      <c r="EQ37" s="439"/>
      <c r="ER37" s="439"/>
      <c r="ES37" s="439"/>
      <c r="ET37" s="439"/>
      <c r="EU37" s="439"/>
      <c r="EV37" s="439"/>
      <c r="EW37" s="439"/>
      <c r="EX37" s="439"/>
      <c r="EY37" s="439"/>
      <c r="EZ37" s="439"/>
      <c r="FA37" s="439"/>
      <c r="FB37" s="439"/>
      <c r="FC37" s="439"/>
      <c r="FD37" s="439"/>
      <c r="FE37" s="439"/>
      <c r="FF37" s="439"/>
      <c r="FG37" s="439"/>
      <c r="FH37" s="439"/>
      <c r="FI37" s="439"/>
      <c r="FJ37" s="439"/>
      <c r="FK37" s="439"/>
      <c r="FL37" s="439"/>
      <c r="FM37" s="437"/>
      <c r="FN37" s="440"/>
      <c r="FO37" s="441"/>
      <c r="FP37" s="441"/>
      <c r="FQ37" s="441"/>
      <c r="FR37" s="441"/>
      <c r="FS37" s="441"/>
      <c r="FT37" s="441"/>
      <c r="FU37" s="441"/>
      <c r="FV37" s="441"/>
      <c r="FW37" s="441"/>
      <c r="FX37" s="441"/>
      <c r="FY37" s="441"/>
      <c r="FZ37" s="441"/>
      <c r="GA37" s="442"/>
      <c r="GB37" s="458"/>
      <c r="GC37" s="459"/>
      <c r="GD37" s="459"/>
      <c r="GE37" s="459"/>
      <c r="GF37" s="459"/>
      <c r="GG37" s="459"/>
      <c r="GH37" s="459"/>
      <c r="GI37" s="459"/>
      <c r="GJ37" s="459"/>
      <c r="GK37" s="459"/>
      <c r="GL37" s="473"/>
      <c r="GM37" s="427"/>
      <c r="GN37" s="427"/>
      <c r="GO37" s="427"/>
      <c r="GP37" s="430"/>
      <c r="GQ37" s="430"/>
      <c r="GR37" s="430"/>
      <c r="GS37" s="433"/>
      <c r="GT37" s="433"/>
      <c r="GU37" s="433"/>
      <c r="GV37" s="433"/>
      <c r="GW37" s="433"/>
      <c r="GX37" s="433"/>
      <c r="GY37" s="433"/>
      <c r="GZ37" s="433"/>
      <c r="HA37" s="433"/>
      <c r="HB37" s="433"/>
      <c r="HC37" s="433"/>
      <c r="HD37" s="433"/>
      <c r="HE37" s="433"/>
      <c r="HF37" s="433"/>
      <c r="HG37" s="433"/>
      <c r="HH37" s="433"/>
      <c r="HI37" s="433"/>
      <c r="HJ37" s="433"/>
      <c r="HK37" s="433"/>
      <c r="HL37" s="433"/>
      <c r="HM37" s="433"/>
      <c r="HN37" s="433"/>
      <c r="HO37" s="433"/>
      <c r="HP37" s="433"/>
      <c r="HQ37" s="433"/>
      <c r="HR37" s="433"/>
      <c r="HS37" s="433"/>
      <c r="HT37" s="433"/>
      <c r="HU37" s="438"/>
      <c r="HV37" s="439"/>
      <c r="HW37" s="439"/>
      <c r="HX37" s="439"/>
      <c r="HY37" s="439"/>
      <c r="HZ37" s="439"/>
      <c r="IA37" s="439"/>
      <c r="IB37" s="439"/>
      <c r="IC37" s="439"/>
      <c r="ID37" s="439"/>
      <c r="IE37" s="439"/>
      <c r="IF37" s="439"/>
      <c r="IG37" s="439"/>
      <c r="IH37" s="439"/>
      <c r="II37" s="439"/>
      <c r="IJ37" s="439"/>
      <c r="IK37" s="439"/>
      <c r="IL37" s="439"/>
      <c r="IM37" s="439"/>
      <c r="IN37" s="439"/>
      <c r="IO37" s="439"/>
      <c r="IP37" s="439"/>
      <c r="IQ37" s="439"/>
      <c r="IR37" s="439"/>
      <c r="IS37" s="439"/>
      <c r="IT37" s="439"/>
      <c r="IU37" s="437"/>
      <c r="IV37" s="440"/>
      <c r="IW37" s="441"/>
      <c r="IX37" s="441"/>
      <c r="IY37" s="441"/>
      <c r="IZ37" s="441"/>
      <c r="JA37" s="441"/>
      <c r="JB37" s="441"/>
      <c r="JC37" s="441"/>
      <c r="JD37" s="441"/>
      <c r="JE37" s="441"/>
      <c r="JF37" s="441"/>
      <c r="JG37" s="441"/>
      <c r="JH37" s="441"/>
      <c r="JI37" s="442"/>
      <c r="JJ37" s="458"/>
      <c r="JK37" s="459"/>
      <c r="JL37" s="459"/>
      <c r="JM37" s="459"/>
      <c r="JN37" s="459"/>
      <c r="JO37" s="459"/>
      <c r="JP37" s="459"/>
      <c r="JQ37" s="459"/>
      <c r="JR37" s="459"/>
      <c r="JS37" s="459"/>
      <c r="JT37" s="484"/>
    </row>
    <row r="38" spans="1:299" ht="6.9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54"/>
      <c r="X38" s="455"/>
      <c r="Y38" s="455"/>
      <c r="Z38" s="430"/>
      <c r="AA38" s="430"/>
      <c r="AB38" s="430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8" t="s">
        <v>15</v>
      </c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39"/>
      <c r="CD38" s="439"/>
      <c r="CE38" s="437"/>
      <c r="CF38" s="446" t="s">
        <v>32</v>
      </c>
      <c r="CG38" s="447"/>
      <c r="CH38" s="447"/>
      <c r="CI38" s="447"/>
      <c r="CJ38" s="447"/>
      <c r="CK38" s="447"/>
      <c r="CL38" s="447"/>
      <c r="CM38" s="447"/>
      <c r="CN38" s="447"/>
      <c r="CO38" s="447"/>
      <c r="CP38" s="447"/>
      <c r="CQ38" s="447"/>
      <c r="CR38" s="447"/>
      <c r="CS38" s="448"/>
      <c r="CT38" s="458"/>
      <c r="CU38" s="459"/>
      <c r="CV38" s="459"/>
      <c r="CW38" s="459"/>
      <c r="CX38" s="459"/>
      <c r="CY38" s="459"/>
      <c r="CZ38" s="459"/>
      <c r="DA38" s="459"/>
      <c r="DB38" s="459"/>
      <c r="DC38" s="459"/>
      <c r="DD38" s="459"/>
      <c r="DE38" s="427"/>
      <c r="DF38" s="427"/>
      <c r="DG38" s="427"/>
      <c r="DH38" s="430"/>
      <c r="DI38" s="430"/>
      <c r="DJ38" s="430"/>
      <c r="DK38" s="433"/>
      <c r="DL38" s="433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3"/>
      <c r="DX38" s="433"/>
      <c r="DY38" s="433"/>
      <c r="DZ38" s="433"/>
      <c r="EA38" s="433"/>
      <c r="EB38" s="433"/>
      <c r="EC38" s="433"/>
      <c r="ED38" s="433"/>
      <c r="EE38" s="433"/>
      <c r="EF38" s="433"/>
      <c r="EG38" s="433"/>
      <c r="EH38" s="433"/>
      <c r="EI38" s="433"/>
      <c r="EJ38" s="433"/>
      <c r="EK38" s="433"/>
      <c r="EL38" s="433"/>
      <c r="EM38" s="438" t="s">
        <v>15</v>
      </c>
      <c r="EN38" s="439"/>
      <c r="EO38" s="439"/>
      <c r="EP38" s="439"/>
      <c r="EQ38" s="439"/>
      <c r="ER38" s="439"/>
      <c r="ES38" s="439"/>
      <c r="ET38" s="439"/>
      <c r="EU38" s="439"/>
      <c r="EV38" s="439"/>
      <c r="EW38" s="439"/>
      <c r="EX38" s="439"/>
      <c r="EY38" s="439"/>
      <c r="EZ38" s="439"/>
      <c r="FA38" s="439"/>
      <c r="FB38" s="439"/>
      <c r="FC38" s="439"/>
      <c r="FD38" s="439"/>
      <c r="FE38" s="439"/>
      <c r="FF38" s="439"/>
      <c r="FG38" s="439"/>
      <c r="FH38" s="439"/>
      <c r="FI38" s="439"/>
      <c r="FJ38" s="439"/>
      <c r="FK38" s="439"/>
      <c r="FL38" s="439"/>
      <c r="FM38" s="437"/>
      <c r="FN38" s="446" t="s">
        <v>32</v>
      </c>
      <c r="FO38" s="447"/>
      <c r="FP38" s="447"/>
      <c r="FQ38" s="447"/>
      <c r="FR38" s="447"/>
      <c r="FS38" s="447"/>
      <c r="FT38" s="447"/>
      <c r="FU38" s="447"/>
      <c r="FV38" s="447"/>
      <c r="FW38" s="447"/>
      <c r="FX38" s="447"/>
      <c r="FY38" s="447"/>
      <c r="FZ38" s="447"/>
      <c r="GA38" s="448"/>
      <c r="GB38" s="458"/>
      <c r="GC38" s="459"/>
      <c r="GD38" s="459"/>
      <c r="GE38" s="459"/>
      <c r="GF38" s="459"/>
      <c r="GG38" s="459"/>
      <c r="GH38" s="459"/>
      <c r="GI38" s="459"/>
      <c r="GJ38" s="459"/>
      <c r="GK38" s="459"/>
      <c r="GL38" s="473"/>
      <c r="GM38" s="427"/>
      <c r="GN38" s="427"/>
      <c r="GO38" s="427"/>
      <c r="GP38" s="430"/>
      <c r="GQ38" s="430"/>
      <c r="GR38" s="430"/>
      <c r="GS38" s="433"/>
      <c r="GT38" s="433"/>
      <c r="GU38" s="433"/>
      <c r="GV38" s="433"/>
      <c r="GW38" s="433"/>
      <c r="GX38" s="433"/>
      <c r="GY38" s="433"/>
      <c r="GZ38" s="433"/>
      <c r="HA38" s="433"/>
      <c r="HB38" s="433"/>
      <c r="HC38" s="433"/>
      <c r="HD38" s="433"/>
      <c r="HE38" s="433"/>
      <c r="HF38" s="433"/>
      <c r="HG38" s="433"/>
      <c r="HH38" s="433"/>
      <c r="HI38" s="433"/>
      <c r="HJ38" s="433"/>
      <c r="HK38" s="433"/>
      <c r="HL38" s="433"/>
      <c r="HM38" s="433"/>
      <c r="HN38" s="433"/>
      <c r="HO38" s="433"/>
      <c r="HP38" s="433"/>
      <c r="HQ38" s="433"/>
      <c r="HR38" s="433"/>
      <c r="HS38" s="433"/>
      <c r="HT38" s="433"/>
      <c r="HU38" s="438" t="s">
        <v>15</v>
      </c>
      <c r="HV38" s="439"/>
      <c r="HW38" s="439"/>
      <c r="HX38" s="439"/>
      <c r="HY38" s="439"/>
      <c r="HZ38" s="439"/>
      <c r="IA38" s="439"/>
      <c r="IB38" s="439"/>
      <c r="IC38" s="439"/>
      <c r="ID38" s="439"/>
      <c r="IE38" s="439"/>
      <c r="IF38" s="439"/>
      <c r="IG38" s="439"/>
      <c r="IH38" s="439"/>
      <c r="II38" s="439"/>
      <c r="IJ38" s="439"/>
      <c r="IK38" s="439"/>
      <c r="IL38" s="439"/>
      <c r="IM38" s="439"/>
      <c r="IN38" s="439"/>
      <c r="IO38" s="439"/>
      <c r="IP38" s="439"/>
      <c r="IQ38" s="439"/>
      <c r="IR38" s="439"/>
      <c r="IS38" s="439"/>
      <c r="IT38" s="439"/>
      <c r="IU38" s="437"/>
      <c r="IV38" s="446" t="s">
        <v>32</v>
      </c>
      <c r="IW38" s="447"/>
      <c r="IX38" s="447"/>
      <c r="IY38" s="447"/>
      <c r="IZ38" s="447"/>
      <c r="JA38" s="447"/>
      <c r="JB38" s="447"/>
      <c r="JC38" s="447"/>
      <c r="JD38" s="447"/>
      <c r="JE38" s="447"/>
      <c r="JF38" s="447"/>
      <c r="JG38" s="447"/>
      <c r="JH38" s="447"/>
      <c r="JI38" s="448"/>
      <c r="JJ38" s="458"/>
      <c r="JK38" s="459"/>
      <c r="JL38" s="459"/>
      <c r="JM38" s="459"/>
      <c r="JN38" s="459"/>
      <c r="JO38" s="459"/>
      <c r="JP38" s="459"/>
      <c r="JQ38" s="459"/>
      <c r="JR38" s="459"/>
      <c r="JS38" s="459"/>
      <c r="JT38" s="484"/>
    </row>
    <row r="39" spans="1:299" ht="6.95" customHeight="1" x14ac:dyDescent="0.15">
      <c r="A39" s="3"/>
      <c r="B39" s="3"/>
      <c r="C39" s="3"/>
      <c r="D39" s="10"/>
      <c r="E39" s="10"/>
      <c r="F39" s="10"/>
      <c r="G39" s="10"/>
      <c r="H39" s="10"/>
      <c r="I39" s="10"/>
      <c r="J39" s="1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54"/>
      <c r="X39" s="455"/>
      <c r="Y39" s="455"/>
      <c r="Z39" s="430"/>
      <c r="AA39" s="430"/>
      <c r="AB39" s="430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8"/>
      <c r="BF39" s="439"/>
      <c r="BG39" s="439"/>
      <c r="BH39" s="439"/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7"/>
      <c r="CF39" s="446"/>
      <c r="CG39" s="447"/>
      <c r="CH39" s="447"/>
      <c r="CI39" s="447"/>
      <c r="CJ39" s="447"/>
      <c r="CK39" s="447"/>
      <c r="CL39" s="447"/>
      <c r="CM39" s="447"/>
      <c r="CN39" s="447"/>
      <c r="CO39" s="447"/>
      <c r="CP39" s="447"/>
      <c r="CQ39" s="447"/>
      <c r="CR39" s="447"/>
      <c r="CS39" s="448"/>
      <c r="CT39" s="458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  <c r="DE39" s="427"/>
      <c r="DF39" s="427"/>
      <c r="DG39" s="427"/>
      <c r="DH39" s="430"/>
      <c r="DI39" s="430"/>
      <c r="DJ39" s="430"/>
      <c r="DK39" s="433"/>
      <c r="DL39" s="433"/>
      <c r="DM39" s="433"/>
      <c r="DN39" s="433"/>
      <c r="DO39" s="433"/>
      <c r="DP39" s="433"/>
      <c r="DQ39" s="433"/>
      <c r="DR39" s="433"/>
      <c r="DS39" s="433"/>
      <c r="DT39" s="433"/>
      <c r="DU39" s="433"/>
      <c r="DV39" s="433"/>
      <c r="DW39" s="433"/>
      <c r="DX39" s="433"/>
      <c r="DY39" s="433"/>
      <c r="DZ39" s="433"/>
      <c r="EA39" s="433"/>
      <c r="EB39" s="433"/>
      <c r="EC39" s="433"/>
      <c r="ED39" s="433"/>
      <c r="EE39" s="433"/>
      <c r="EF39" s="433"/>
      <c r="EG39" s="433"/>
      <c r="EH39" s="433"/>
      <c r="EI39" s="433"/>
      <c r="EJ39" s="433"/>
      <c r="EK39" s="433"/>
      <c r="EL39" s="433"/>
      <c r="EM39" s="438"/>
      <c r="EN39" s="439"/>
      <c r="EO39" s="439"/>
      <c r="EP39" s="439"/>
      <c r="EQ39" s="439"/>
      <c r="ER39" s="439"/>
      <c r="ES39" s="439"/>
      <c r="ET39" s="439"/>
      <c r="EU39" s="439"/>
      <c r="EV39" s="439"/>
      <c r="EW39" s="439"/>
      <c r="EX39" s="439"/>
      <c r="EY39" s="439"/>
      <c r="EZ39" s="439"/>
      <c r="FA39" s="439"/>
      <c r="FB39" s="439"/>
      <c r="FC39" s="439"/>
      <c r="FD39" s="439"/>
      <c r="FE39" s="439"/>
      <c r="FF39" s="439"/>
      <c r="FG39" s="439"/>
      <c r="FH39" s="439"/>
      <c r="FI39" s="439"/>
      <c r="FJ39" s="439"/>
      <c r="FK39" s="439"/>
      <c r="FL39" s="439"/>
      <c r="FM39" s="437"/>
      <c r="FN39" s="446"/>
      <c r="FO39" s="447"/>
      <c r="FP39" s="447"/>
      <c r="FQ39" s="447"/>
      <c r="FR39" s="447"/>
      <c r="FS39" s="447"/>
      <c r="FT39" s="447"/>
      <c r="FU39" s="447"/>
      <c r="FV39" s="447"/>
      <c r="FW39" s="447"/>
      <c r="FX39" s="447"/>
      <c r="FY39" s="447"/>
      <c r="FZ39" s="447"/>
      <c r="GA39" s="448"/>
      <c r="GB39" s="458"/>
      <c r="GC39" s="459"/>
      <c r="GD39" s="459"/>
      <c r="GE39" s="459"/>
      <c r="GF39" s="459"/>
      <c r="GG39" s="459"/>
      <c r="GH39" s="459"/>
      <c r="GI39" s="459"/>
      <c r="GJ39" s="459"/>
      <c r="GK39" s="459"/>
      <c r="GL39" s="473"/>
      <c r="GM39" s="427"/>
      <c r="GN39" s="427"/>
      <c r="GO39" s="427"/>
      <c r="GP39" s="430"/>
      <c r="GQ39" s="430"/>
      <c r="GR39" s="430"/>
      <c r="GS39" s="433"/>
      <c r="GT39" s="433"/>
      <c r="GU39" s="433"/>
      <c r="GV39" s="433"/>
      <c r="GW39" s="433"/>
      <c r="GX39" s="433"/>
      <c r="GY39" s="433"/>
      <c r="GZ39" s="433"/>
      <c r="HA39" s="433"/>
      <c r="HB39" s="433"/>
      <c r="HC39" s="433"/>
      <c r="HD39" s="433"/>
      <c r="HE39" s="433"/>
      <c r="HF39" s="433"/>
      <c r="HG39" s="433"/>
      <c r="HH39" s="433"/>
      <c r="HI39" s="433"/>
      <c r="HJ39" s="433"/>
      <c r="HK39" s="433"/>
      <c r="HL39" s="433"/>
      <c r="HM39" s="433"/>
      <c r="HN39" s="433"/>
      <c r="HO39" s="433"/>
      <c r="HP39" s="433"/>
      <c r="HQ39" s="433"/>
      <c r="HR39" s="433"/>
      <c r="HS39" s="433"/>
      <c r="HT39" s="433"/>
      <c r="HU39" s="438"/>
      <c r="HV39" s="439"/>
      <c r="HW39" s="439"/>
      <c r="HX39" s="439"/>
      <c r="HY39" s="439"/>
      <c r="HZ39" s="439"/>
      <c r="IA39" s="439"/>
      <c r="IB39" s="439"/>
      <c r="IC39" s="439"/>
      <c r="ID39" s="439"/>
      <c r="IE39" s="439"/>
      <c r="IF39" s="439"/>
      <c r="IG39" s="439"/>
      <c r="IH39" s="439"/>
      <c r="II39" s="439"/>
      <c r="IJ39" s="439"/>
      <c r="IK39" s="439"/>
      <c r="IL39" s="439"/>
      <c r="IM39" s="439"/>
      <c r="IN39" s="439"/>
      <c r="IO39" s="439"/>
      <c r="IP39" s="439"/>
      <c r="IQ39" s="439"/>
      <c r="IR39" s="439"/>
      <c r="IS39" s="439"/>
      <c r="IT39" s="439"/>
      <c r="IU39" s="437"/>
      <c r="IV39" s="446"/>
      <c r="IW39" s="447"/>
      <c r="IX39" s="447"/>
      <c r="IY39" s="447"/>
      <c r="IZ39" s="447"/>
      <c r="JA39" s="447"/>
      <c r="JB39" s="447"/>
      <c r="JC39" s="447"/>
      <c r="JD39" s="447"/>
      <c r="JE39" s="447"/>
      <c r="JF39" s="447"/>
      <c r="JG39" s="447"/>
      <c r="JH39" s="447"/>
      <c r="JI39" s="448"/>
      <c r="JJ39" s="458"/>
      <c r="JK39" s="459"/>
      <c r="JL39" s="459"/>
      <c r="JM39" s="459"/>
      <c r="JN39" s="459"/>
      <c r="JO39" s="459"/>
      <c r="JP39" s="459"/>
      <c r="JQ39" s="459"/>
      <c r="JR39" s="459"/>
      <c r="JS39" s="459"/>
      <c r="JT39" s="484"/>
    </row>
    <row r="40" spans="1:299" ht="6.95" customHeight="1" x14ac:dyDescent="0.15">
      <c r="A40" s="3"/>
      <c r="B40" s="3"/>
      <c r="C40" s="3"/>
      <c r="D40" s="10"/>
      <c r="E40" s="10"/>
      <c r="F40" s="10"/>
      <c r="G40" s="10"/>
      <c r="H40" s="10"/>
      <c r="I40" s="10"/>
      <c r="J40" s="1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54"/>
      <c r="X40" s="455"/>
      <c r="Y40" s="455"/>
      <c r="Z40" s="430"/>
      <c r="AA40" s="430"/>
      <c r="AB40" s="430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8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7"/>
      <c r="CF40" s="446"/>
      <c r="CG40" s="447"/>
      <c r="CH40" s="447"/>
      <c r="CI40" s="447"/>
      <c r="CJ40" s="447"/>
      <c r="CK40" s="447"/>
      <c r="CL40" s="447"/>
      <c r="CM40" s="447"/>
      <c r="CN40" s="447"/>
      <c r="CO40" s="447"/>
      <c r="CP40" s="447"/>
      <c r="CQ40" s="447"/>
      <c r="CR40" s="447"/>
      <c r="CS40" s="448"/>
      <c r="CT40" s="458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27"/>
      <c r="DF40" s="427"/>
      <c r="DG40" s="427"/>
      <c r="DH40" s="430"/>
      <c r="DI40" s="430"/>
      <c r="DJ40" s="430"/>
      <c r="DK40" s="433"/>
      <c r="DL40" s="433"/>
      <c r="DM40" s="433"/>
      <c r="DN40" s="433"/>
      <c r="DO40" s="433"/>
      <c r="DP40" s="433"/>
      <c r="DQ40" s="433"/>
      <c r="DR40" s="433"/>
      <c r="DS40" s="433"/>
      <c r="DT40" s="433"/>
      <c r="DU40" s="433"/>
      <c r="DV40" s="433"/>
      <c r="DW40" s="433"/>
      <c r="DX40" s="433"/>
      <c r="DY40" s="433"/>
      <c r="DZ40" s="433"/>
      <c r="EA40" s="433"/>
      <c r="EB40" s="433"/>
      <c r="EC40" s="433"/>
      <c r="ED40" s="433"/>
      <c r="EE40" s="433"/>
      <c r="EF40" s="433"/>
      <c r="EG40" s="433"/>
      <c r="EH40" s="433"/>
      <c r="EI40" s="433"/>
      <c r="EJ40" s="433"/>
      <c r="EK40" s="433"/>
      <c r="EL40" s="433"/>
      <c r="EM40" s="438"/>
      <c r="EN40" s="439"/>
      <c r="EO40" s="439"/>
      <c r="EP40" s="439"/>
      <c r="EQ40" s="439"/>
      <c r="ER40" s="439"/>
      <c r="ES40" s="439"/>
      <c r="ET40" s="439"/>
      <c r="EU40" s="439"/>
      <c r="EV40" s="439"/>
      <c r="EW40" s="439"/>
      <c r="EX40" s="439"/>
      <c r="EY40" s="439"/>
      <c r="EZ40" s="439"/>
      <c r="FA40" s="439"/>
      <c r="FB40" s="439"/>
      <c r="FC40" s="439"/>
      <c r="FD40" s="439"/>
      <c r="FE40" s="439"/>
      <c r="FF40" s="439"/>
      <c r="FG40" s="439"/>
      <c r="FH40" s="439"/>
      <c r="FI40" s="439"/>
      <c r="FJ40" s="439"/>
      <c r="FK40" s="439"/>
      <c r="FL40" s="439"/>
      <c r="FM40" s="437"/>
      <c r="FN40" s="446"/>
      <c r="FO40" s="447"/>
      <c r="FP40" s="447"/>
      <c r="FQ40" s="447"/>
      <c r="FR40" s="447"/>
      <c r="FS40" s="447"/>
      <c r="FT40" s="447"/>
      <c r="FU40" s="447"/>
      <c r="FV40" s="447"/>
      <c r="FW40" s="447"/>
      <c r="FX40" s="447"/>
      <c r="FY40" s="447"/>
      <c r="FZ40" s="447"/>
      <c r="GA40" s="448"/>
      <c r="GB40" s="458"/>
      <c r="GC40" s="459"/>
      <c r="GD40" s="459"/>
      <c r="GE40" s="459"/>
      <c r="GF40" s="459"/>
      <c r="GG40" s="459"/>
      <c r="GH40" s="459"/>
      <c r="GI40" s="459"/>
      <c r="GJ40" s="459"/>
      <c r="GK40" s="459"/>
      <c r="GL40" s="473"/>
      <c r="GM40" s="427"/>
      <c r="GN40" s="427"/>
      <c r="GO40" s="427"/>
      <c r="GP40" s="430"/>
      <c r="GQ40" s="430"/>
      <c r="GR40" s="430"/>
      <c r="GS40" s="433"/>
      <c r="GT40" s="433"/>
      <c r="GU40" s="433"/>
      <c r="GV40" s="433"/>
      <c r="GW40" s="433"/>
      <c r="GX40" s="433"/>
      <c r="GY40" s="433"/>
      <c r="GZ40" s="433"/>
      <c r="HA40" s="433"/>
      <c r="HB40" s="433"/>
      <c r="HC40" s="433"/>
      <c r="HD40" s="433"/>
      <c r="HE40" s="433"/>
      <c r="HF40" s="433"/>
      <c r="HG40" s="433"/>
      <c r="HH40" s="433"/>
      <c r="HI40" s="433"/>
      <c r="HJ40" s="433"/>
      <c r="HK40" s="433"/>
      <c r="HL40" s="433"/>
      <c r="HM40" s="433"/>
      <c r="HN40" s="433"/>
      <c r="HO40" s="433"/>
      <c r="HP40" s="433"/>
      <c r="HQ40" s="433"/>
      <c r="HR40" s="433"/>
      <c r="HS40" s="433"/>
      <c r="HT40" s="433"/>
      <c r="HU40" s="438"/>
      <c r="HV40" s="439"/>
      <c r="HW40" s="439"/>
      <c r="HX40" s="439"/>
      <c r="HY40" s="439"/>
      <c r="HZ40" s="439"/>
      <c r="IA40" s="439"/>
      <c r="IB40" s="439"/>
      <c r="IC40" s="439"/>
      <c r="ID40" s="439"/>
      <c r="IE40" s="439"/>
      <c r="IF40" s="439"/>
      <c r="IG40" s="439"/>
      <c r="IH40" s="439"/>
      <c r="II40" s="439"/>
      <c r="IJ40" s="439"/>
      <c r="IK40" s="439"/>
      <c r="IL40" s="439"/>
      <c r="IM40" s="439"/>
      <c r="IN40" s="439"/>
      <c r="IO40" s="439"/>
      <c r="IP40" s="439"/>
      <c r="IQ40" s="439"/>
      <c r="IR40" s="439"/>
      <c r="IS40" s="439"/>
      <c r="IT40" s="439"/>
      <c r="IU40" s="437"/>
      <c r="IV40" s="446"/>
      <c r="IW40" s="447"/>
      <c r="IX40" s="447"/>
      <c r="IY40" s="447"/>
      <c r="IZ40" s="447"/>
      <c r="JA40" s="447"/>
      <c r="JB40" s="447"/>
      <c r="JC40" s="447"/>
      <c r="JD40" s="447"/>
      <c r="JE40" s="447"/>
      <c r="JF40" s="447"/>
      <c r="JG40" s="447"/>
      <c r="JH40" s="447"/>
      <c r="JI40" s="448"/>
      <c r="JJ40" s="458"/>
      <c r="JK40" s="459"/>
      <c r="JL40" s="459"/>
      <c r="JM40" s="459"/>
      <c r="JN40" s="459"/>
      <c r="JO40" s="459"/>
      <c r="JP40" s="459"/>
      <c r="JQ40" s="459"/>
      <c r="JR40" s="459"/>
      <c r="JS40" s="459"/>
      <c r="JT40" s="484"/>
    </row>
    <row r="41" spans="1:299" ht="6.95" customHeight="1" x14ac:dyDescent="0.15">
      <c r="A41" s="3"/>
      <c r="B41" s="3"/>
      <c r="C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7"/>
      <c r="V41" s="7"/>
      <c r="W41" s="454"/>
      <c r="X41" s="455"/>
      <c r="Y41" s="455"/>
      <c r="Z41" s="430"/>
      <c r="AA41" s="430"/>
      <c r="AB41" s="430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33"/>
      <c r="AO41" s="433"/>
      <c r="AP41" s="433"/>
      <c r="AQ41" s="433"/>
      <c r="AR41" s="433"/>
      <c r="AS41" s="433"/>
      <c r="AT41" s="433"/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8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  <c r="CE41" s="437"/>
      <c r="CF41" s="446"/>
      <c r="CG41" s="447"/>
      <c r="CH41" s="447"/>
      <c r="CI41" s="447"/>
      <c r="CJ41" s="447"/>
      <c r="CK41" s="447"/>
      <c r="CL41" s="447"/>
      <c r="CM41" s="447"/>
      <c r="CN41" s="447"/>
      <c r="CO41" s="447"/>
      <c r="CP41" s="447"/>
      <c r="CQ41" s="447"/>
      <c r="CR41" s="447"/>
      <c r="CS41" s="448"/>
      <c r="CT41" s="458"/>
      <c r="CU41" s="459"/>
      <c r="CV41" s="459"/>
      <c r="CW41" s="459"/>
      <c r="CX41" s="459"/>
      <c r="CY41" s="459"/>
      <c r="CZ41" s="459"/>
      <c r="DA41" s="459"/>
      <c r="DB41" s="459"/>
      <c r="DC41" s="459"/>
      <c r="DD41" s="459"/>
      <c r="DE41" s="427"/>
      <c r="DF41" s="427"/>
      <c r="DG41" s="427"/>
      <c r="DH41" s="430"/>
      <c r="DI41" s="430"/>
      <c r="DJ41" s="430"/>
      <c r="DK41" s="433"/>
      <c r="DL41" s="433"/>
      <c r="DM41" s="433"/>
      <c r="DN41" s="433"/>
      <c r="DO41" s="433"/>
      <c r="DP41" s="433"/>
      <c r="DQ41" s="433"/>
      <c r="DR41" s="433"/>
      <c r="DS41" s="433"/>
      <c r="DT41" s="433"/>
      <c r="DU41" s="433"/>
      <c r="DV41" s="433"/>
      <c r="DW41" s="433"/>
      <c r="DX41" s="433"/>
      <c r="DY41" s="433"/>
      <c r="DZ41" s="433"/>
      <c r="EA41" s="433"/>
      <c r="EB41" s="433"/>
      <c r="EC41" s="433"/>
      <c r="ED41" s="433"/>
      <c r="EE41" s="433"/>
      <c r="EF41" s="433"/>
      <c r="EG41" s="433"/>
      <c r="EH41" s="433"/>
      <c r="EI41" s="433"/>
      <c r="EJ41" s="433"/>
      <c r="EK41" s="433"/>
      <c r="EL41" s="433"/>
      <c r="EM41" s="438"/>
      <c r="EN41" s="439"/>
      <c r="EO41" s="439"/>
      <c r="EP41" s="439"/>
      <c r="EQ41" s="439"/>
      <c r="ER41" s="439"/>
      <c r="ES41" s="439"/>
      <c r="ET41" s="439"/>
      <c r="EU41" s="439"/>
      <c r="EV41" s="439"/>
      <c r="EW41" s="439"/>
      <c r="EX41" s="439"/>
      <c r="EY41" s="439"/>
      <c r="EZ41" s="439"/>
      <c r="FA41" s="439"/>
      <c r="FB41" s="439"/>
      <c r="FC41" s="439"/>
      <c r="FD41" s="439"/>
      <c r="FE41" s="439"/>
      <c r="FF41" s="439"/>
      <c r="FG41" s="439"/>
      <c r="FH41" s="439"/>
      <c r="FI41" s="439"/>
      <c r="FJ41" s="439"/>
      <c r="FK41" s="439"/>
      <c r="FL41" s="439"/>
      <c r="FM41" s="437"/>
      <c r="FN41" s="446"/>
      <c r="FO41" s="447"/>
      <c r="FP41" s="447"/>
      <c r="FQ41" s="447"/>
      <c r="FR41" s="447"/>
      <c r="FS41" s="447"/>
      <c r="FT41" s="447"/>
      <c r="FU41" s="447"/>
      <c r="FV41" s="447"/>
      <c r="FW41" s="447"/>
      <c r="FX41" s="447"/>
      <c r="FY41" s="447"/>
      <c r="FZ41" s="447"/>
      <c r="GA41" s="448"/>
      <c r="GB41" s="458"/>
      <c r="GC41" s="459"/>
      <c r="GD41" s="459"/>
      <c r="GE41" s="459"/>
      <c r="GF41" s="459"/>
      <c r="GG41" s="459"/>
      <c r="GH41" s="459"/>
      <c r="GI41" s="459"/>
      <c r="GJ41" s="459"/>
      <c r="GK41" s="459"/>
      <c r="GL41" s="473"/>
      <c r="GM41" s="427"/>
      <c r="GN41" s="427"/>
      <c r="GO41" s="427"/>
      <c r="GP41" s="430"/>
      <c r="GQ41" s="430"/>
      <c r="GR41" s="430"/>
      <c r="GS41" s="433"/>
      <c r="GT41" s="433"/>
      <c r="GU41" s="433"/>
      <c r="GV41" s="433"/>
      <c r="GW41" s="433"/>
      <c r="GX41" s="433"/>
      <c r="GY41" s="433"/>
      <c r="GZ41" s="433"/>
      <c r="HA41" s="433"/>
      <c r="HB41" s="433"/>
      <c r="HC41" s="433"/>
      <c r="HD41" s="433"/>
      <c r="HE41" s="433"/>
      <c r="HF41" s="433"/>
      <c r="HG41" s="433"/>
      <c r="HH41" s="433"/>
      <c r="HI41" s="433"/>
      <c r="HJ41" s="433"/>
      <c r="HK41" s="433"/>
      <c r="HL41" s="433"/>
      <c r="HM41" s="433"/>
      <c r="HN41" s="433"/>
      <c r="HO41" s="433"/>
      <c r="HP41" s="433"/>
      <c r="HQ41" s="433"/>
      <c r="HR41" s="433"/>
      <c r="HS41" s="433"/>
      <c r="HT41" s="433"/>
      <c r="HU41" s="438"/>
      <c r="HV41" s="439"/>
      <c r="HW41" s="439"/>
      <c r="HX41" s="439"/>
      <c r="HY41" s="439"/>
      <c r="HZ41" s="439"/>
      <c r="IA41" s="439"/>
      <c r="IB41" s="439"/>
      <c r="IC41" s="439"/>
      <c r="ID41" s="439"/>
      <c r="IE41" s="439"/>
      <c r="IF41" s="439"/>
      <c r="IG41" s="439"/>
      <c r="IH41" s="439"/>
      <c r="II41" s="439"/>
      <c r="IJ41" s="439"/>
      <c r="IK41" s="439"/>
      <c r="IL41" s="439"/>
      <c r="IM41" s="439"/>
      <c r="IN41" s="439"/>
      <c r="IO41" s="439"/>
      <c r="IP41" s="439"/>
      <c r="IQ41" s="439"/>
      <c r="IR41" s="439"/>
      <c r="IS41" s="439"/>
      <c r="IT41" s="439"/>
      <c r="IU41" s="437"/>
      <c r="IV41" s="446"/>
      <c r="IW41" s="447"/>
      <c r="IX41" s="447"/>
      <c r="IY41" s="447"/>
      <c r="IZ41" s="447"/>
      <c r="JA41" s="447"/>
      <c r="JB41" s="447"/>
      <c r="JC41" s="447"/>
      <c r="JD41" s="447"/>
      <c r="JE41" s="447"/>
      <c r="JF41" s="447"/>
      <c r="JG41" s="447"/>
      <c r="JH41" s="447"/>
      <c r="JI41" s="448"/>
      <c r="JJ41" s="458"/>
      <c r="JK41" s="459"/>
      <c r="JL41" s="459"/>
      <c r="JM41" s="459"/>
      <c r="JN41" s="459"/>
      <c r="JO41" s="459"/>
      <c r="JP41" s="459"/>
      <c r="JQ41" s="459"/>
      <c r="JR41" s="459"/>
      <c r="JS41" s="459"/>
      <c r="JT41" s="484"/>
    </row>
    <row r="42" spans="1:299" ht="6.95" customHeight="1" thickBot="1" x14ac:dyDescent="0.2">
      <c r="A42" s="3"/>
      <c r="B42" s="3"/>
      <c r="C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3"/>
      <c r="V42" s="7"/>
      <c r="W42" s="456"/>
      <c r="X42" s="457"/>
      <c r="Y42" s="457"/>
      <c r="Z42" s="431"/>
      <c r="AA42" s="431"/>
      <c r="AB42" s="431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43"/>
      <c r="BF42" s="444"/>
      <c r="BG42" s="444"/>
      <c r="BH42" s="444"/>
      <c r="BI42" s="444"/>
      <c r="BJ42" s="444"/>
      <c r="BK42" s="444"/>
      <c r="BL42" s="444"/>
      <c r="BM42" s="444"/>
      <c r="BN42" s="444"/>
      <c r="BO42" s="444"/>
      <c r="BP42" s="444"/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5"/>
      <c r="CF42" s="449"/>
      <c r="CG42" s="450"/>
      <c r="CH42" s="450"/>
      <c r="CI42" s="450"/>
      <c r="CJ42" s="450"/>
      <c r="CK42" s="450"/>
      <c r="CL42" s="450"/>
      <c r="CM42" s="450"/>
      <c r="CN42" s="450"/>
      <c r="CO42" s="450"/>
      <c r="CP42" s="450"/>
      <c r="CQ42" s="450"/>
      <c r="CR42" s="450"/>
      <c r="CS42" s="451"/>
      <c r="CT42" s="460"/>
      <c r="CU42" s="461"/>
      <c r="CV42" s="461"/>
      <c r="CW42" s="461"/>
      <c r="CX42" s="461"/>
      <c r="CY42" s="461"/>
      <c r="CZ42" s="461"/>
      <c r="DA42" s="461"/>
      <c r="DB42" s="461"/>
      <c r="DC42" s="461"/>
      <c r="DD42" s="461"/>
      <c r="DE42" s="428"/>
      <c r="DF42" s="428"/>
      <c r="DG42" s="428"/>
      <c r="DH42" s="431"/>
      <c r="DI42" s="431"/>
      <c r="DJ42" s="431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43"/>
      <c r="EN42" s="444"/>
      <c r="EO42" s="444"/>
      <c r="EP42" s="444"/>
      <c r="EQ42" s="444"/>
      <c r="ER42" s="444"/>
      <c r="ES42" s="444"/>
      <c r="ET42" s="444"/>
      <c r="EU42" s="444"/>
      <c r="EV42" s="444"/>
      <c r="EW42" s="444"/>
      <c r="EX42" s="444"/>
      <c r="EY42" s="444"/>
      <c r="EZ42" s="444"/>
      <c r="FA42" s="444"/>
      <c r="FB42" s="444"/>
      <c r="FC42" s="444"/>
      <c r="FD42" s="444"/>
      <c r="FE42" s="444"/>
      <c r="FF42" s="444"/>
      <c r="FG42" s="444"/>
      <c r="FH42" s="444"/>
      <c r="FI42" s="444"/>
      <c r="FJ42" s="444"/>
      <c r="FK42" s="444"/>
      <c r="FL42" s="444"/>
      <c r="FM42" s="445"/>
      <c r="FN42" s="449"/>
      <c r="FO42" s="450"/>
      <c r="FP42" s="450"/>
      <c r="FQ42" s="450"/>
      <c r="FR42" s="450"/>
      <c r="FS42" s="450"/>
      <c r="FT42" s="450"/>
      <c r="FU42" s="450"/>
      <c r="FV42" s="450"/>
      <c r="FW42" s="450"/>
      <c r="FX42" s="450"/>
      <c r="FY42" s="450"/>
      <c r="FZ42" s="450"/>
      <c r="GA42" s="451"/>
      <c r="GB42" s="460"/>
      <c r="GC42" s="461"/>
      <c r="GD42" s="461"/>
      <c r="GE42" s="461"/>
      <c r="GF42" s="461"/>
      <c r="GG42" s="461"/>
      <c r="GH42" s="461"/>
      <c r="GI42" s="461"/>
      <c r="GJ42" s="461"/>
      <c r="GK42" s="461"/>
      <c r="GL42" s="492"/>
      <c r="GM42" s="428"/>
      <c r="GN42" s="428"/>
      <c r="GO42" s="428"/>
      <c r="GP42" s="431"/>
      <c r="GQ42" s="431"/>
      <c r="GR42" s="431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43"/>
      <c r="HV42" s="444"/>
      <c r="HW42" s="444"/>
      <c r="HX42" s="444"/>
      <c r="HY42" s="444"/>
      <c r="HZ42" s="444"/>
      <c r="IA42" s="444"/>
      <c r="IB42" s="444"/>
      <c r="IC42" s="444"/>
      <c r="ID42" s="444"/>
      <c r="IE42" s="444"/>
      <c r="IF42" s="444"/>
      <c r="IG42" s="444"/>
      <c r="IH42" s="444"/>
      <c r="II42" s="444"/>
      <c r="IJ42" s="444"/>
      <c r="IK42" s="444"/>
      <c r="IL42" s="444"/>
      <c r="IM42" s="444"/>
      <c r="IN42" s="444"/>
      <c r="IO42" s="444"/>
      <c r="IP42" s="444"/>
      <c r="IQ42" s="444"/>
      <c r="IR42" s="444"/>
      <c r="IS42" s="444"/>
      <c r="IT42" s="444"/>
      <c r="IU42" s="445"/>
      <c r="IV42" s="449"/>
      <c r="IW42" s="450"/>
      <c r="IX42" s="450"/>
      <c r="IY42" s="450"/>
      <c r="IZ42" s="450"/>
      <c r="JA42" s="450"/>
      <c r="JB42" s="450"/>
      <c r="JC42" s="450"/>
      <c r="JD42" s="450"/>
      <c r="JE42" s="450"/>
      <c r="JF42" s="450"/>
      <c r="JG42" s="450"/>
      <c r="JH42" s="450"/>
      <c r="JI42" s="451"/>
      <c r="JJ42" s="460"/>
      <c r="JK42" s="461"/>
      <c r="JL42" s="461"/>
      <c r="JM42" s="461"/>
      <c r="JN42" s="461"/>
      <c r="JO42" s="461"/>
      <c r="JP42" s="461"/>
      <c r="JQ42" s="461"/>
      <c r="JR42" s="461"/>
      <c r="JS42" s="461"/>
      <c r="JT42" s="485"/>
    </row>
    <row r="43" spans="1:299" ht="6.95" customHeight="1" thickTop="1" thickBot="1" x14ac:dyDescent="0.2">
      <c r="A43" s="3"/>
      <c r="B43" s="3"/>
      <c r="C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3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3"/>
      <c r="CO43" s="3"/>
      <c r="CP43" s="3"/>
      <c r="CQ43" s="3"/>
      <c r="CR43" s="3"/>
      <c r="CS43" s="3"/>
      <c r="CT43" s="3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3"/>
      <c r="DT43" s="3"/>
      <c r="DU43" s="3"/>
      <c r="DV43" s="3"/>
      <c r="DW43" s="3"/>
      <c r="DX43" s="3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</row>
    <row r="44" spans="1:299" ht="6.95" customHeight="1" thickTop="1" x14ac:dyDescent="0.15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3"/>
      <c r="V44" s="7"/>
      <c r="W44" s="405" t="str">
        <f>IF(INDEX(取得届データ入力!$B$5:$P$104,電機基金取得届!$KD44,3)="","",INDEX(取得届データ入力!$B$5:$P$104,電機基金取得届!$KD44,3))</f>
        <v/>
      </c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7"/>
      <c r="AV44" s="414" t="str">
        <f>IF(INDEX(取得届データ入力!$B$5:$P$104,電機基金取得届!$KD44,4)="","",INDEX(取得届データ入力!$B$5:$P$104,電機基金取得届!$KD44,4))</f>
        <v/>
      </c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6"/>
      <c r="BM44" s="406"/>
      <c r="BN44" s="406"/>
      <c r="BO44" s="406"/>
      <c r="BP44" s="406"/>
      <c r="BQ44" s="406"/>
      <c r="BR44" s="406"/>
      <c r="BS44" s="406"/>
      <c r="BT44" s="415"/>
      <c r="BU44" s="420" t="str">
        <f>IF(INDEX(取得届データ入力!$B$5:$P$104,電機基金取得届!$KD44,5)="","",IF(INDEX(取得届データ入力!$B$5:$P$104,電機基金取得届!$KD44,5)=5,"昭和",IF(INDEX(取得届データ入力!$B$5:$P$104,電機基金取得届!$KD44,5)=7,"平成",IF(INDEX(取得届データ入力!$B$5:$P$104,電機基金取得届!$KD44,5)=9,"令和"))))</f>
        <v/>
      </c>
      <c r="BV44" s="421"/>
      <c r="BW44" s="421"/>
      <c r="BX44" s="421"/>
      <c r="BY44" s="266" t="s">
        <v>33</v>
      </c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 t="s">
        <v>34</v>
      </c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 t="s">
        <v>35</v>
      </c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7"/>
      <c r="DI44" s="19"/>
      <c r="DJ44" s="20"/>
      <c r="DK44" s="20"/>
      <c r="DL44" s="20"/>
      <c r="DM44" s="20"/>
      <c r="DN44" s="20"/>
      <c r="DO44" s="20"/>
      <c r="DP44" s="20"/>
      <c r="DQ44" s="20"/>
      <c r="DR44" s="21"/>
      <c r="DS44" s="22"/>
      <c r="DT44" s="23"/>
      <c r="DU44" s="23"/>
      <c r="DV44" s="23"/>
      <c r="DW44" s="23"/>
      <c r="DX44" s="23"/>
      <c r="DY44" s="266" t="s">
        <v>33</v>
      </c>
      <c r="DZ44" s="266"/>
      <c r="EA44" s="266"/>
      <c r="EB44" s="266"/>
      <c r="EC44" s="266"/>
      <c r="ED44" s="266"/>
      <c r="EE44" s="266"/>
      <c r="EF44" s="266"/>
      <c r="EG44" s="266" t="s">
        <v>34</v>
      </c>
      <c r="EH44" s="266"/>
      <c r="EI44" s="266"/>
      <c r="EJ44" s="266"/>
      <c r="EK44" s="266"/>
      <c r="EL44" s="266"/>
      <c r="EM44" s="266"/>
      <c r="EN44" s="266"/>
      <c r="EO44" s="266" t="s">
        <v>35</v>
      </c>
      <c r="EP44" s="266"/>
      <c r="EQ44" s="266"/>
      <c r="ER44" s="266"/>
      <c r="ES44" s="266"/>
      <c r="ET44" s="266"/>
      <c r="EU44" s="266"/>
      <c r="EV44" s="267"/>
      <c r="EW44" s="271" t="s">
        <v>36</v>
      </c>
      <c r="EX44" s="272"/>
      <c r="EY44" s="272"/>
      <c r="EZ44" s="272"/>
      <c r="FA44" s="272"/>
      <c r="FB44" s="272"/>
      <c r="FC44" s="266" t="s">
        <v>33</v>
      </c>
      <c r="FD44" s="266"/>
      <c r="FE44" s="266"/>
      <c r="FF44" s="266"/>
      <c r="FG44" s="266"/>
      <c r="FH44" s="266"/>
      <c r="FI44" s="266"/>
      <c r="FJ44" s="266"/>
      <c r="FK44" s="266" t="s">
        <v>34</v>
      </c>
      <c r="FL44" s="266"/>
      <c r="FM44" s="266"/>
      <c r="FN44" s="266"/>
      <c r="FO44" s="266"/>
      <c r="FP44" s="266"/>
      <c r="FQ44" s="266"/>
      <c r="FR44" s="266"/>
      <c r="FS44" s="266" t="s">
        <v>35</v>
      </c>
      <c r="FT44" s="266"/>
      <c r="FU44" s="266"/>
      <c r="FV44" s="266"/>
      <c r="FW44" s="266"/>
      <c r="FX44" s="266"/>
      <c r="FY44" s="266"/>
      <c r="FZ44" s="267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KD44" s="161">
        <f>4*$KD$9-3</f>
        <v>1</v>
      </c>
      <c r="KE44" s="162"/>
      <c r="KF44" s="162"/>
      <c r="KG44" s="162"/>
      <c r="KH44" s="162"/>
      <c r="KI44" s="162"/>
      <c r="KJ44" s="162"/>
      <c r="KK44" s="162"/>
      <c r="KL44" s="162"/>
      <c r="KM44" s="163"/>
    </row>
    <row r="45" spans="1:299" ht="6.95" customHeight="1" x14ac:dyDescent="0.15">
      <c r="A45" s="3"/>
      <c r="B45" s="3"/>
      <c r="C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3"/>
      <c r="V45" s="7"/>
      <c r="W45" s="408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10"/>
      <c r="AV45" s="416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/>
      <c r="BT45" s="417"/>
      <c r="BU45" s="422"/>
      <c r="BV45" s="423"/>
      <c r="BW45" s="423"/>
      <c r="BX45" s="423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70"/>
      <c r="DI45" s="395" t="str">
        <f>IF(INDEX(取得届データ入力!$B$5:$P$104,電機基金取得届!$KD44,7)="","",IF(INDEX(取得届データ入力!$B$5:$P$104,電機基金取得届!$KD44,7)=5,"男",IF(INDEX(取得届データ入力!$B$5:$P$104,電機基金取得届!$KD44,7)=6,"女")))</f>
        <v/>
      </c>
      <c r="DJ45" s="396"/>
      <c r="DK45" s="396"/>
      <c r="DL45" s="396"/>
      <c r="DM45" s="396"/>
      <c r="DN45" s="396"/>
      <c r="DO45" s="396"/>
      <c r="DP45" s="396"/>
      <c r="DQ45" s="396"/>
      <c r="DR45" s="397"/>
      <c r="DS45" s="401" t="str">
        <f>IF(INDEX(取得届データ入力!$B$5:$P$104,電機基金取得届!$KD44,8)="","",IF(INDEX(取得届データ入力!$B$5:$P$104,電機基金取得届!$KD44,8)=5,"昭和",IF(INDEX(取得届データ入力!$B$5:$P$104,電機基金取得届!$KD44,8)=7,"平成",IF(INDEX(取得届データ入力!$B$5:$P$104,電機基金取得届!$KD44,8)=9,"令和"))))</f>
        <v/>
      </c>
      <c r="DT45" s="402"/>
      <c r="DU45" s="402"/>
      <c r="DV45" s="402"/>
      <c r="DW45" s="402"/>
      <c r="DX45" s="402"/>
      <c r="DY45" s="269"/>
      <c r="DZ45" s="269"/>
      <c r="EA45" s="269"/>
      <c r="EB45" s="269"/>
      <c r="EC45" s="269"/>
      <c r="ED45" s="269"/>
      <c r="EE45" s="269"/>
      <c r="EF45" s="269"/>
      <c r="EG45" s="269"/>
      <c r="EH45" s="269"/>
      <c r="EI45" s="269"/>
      <c r="EJ45" s="269"/>
      <c r="EK45" s="269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70"/>
      <c r="EW45" s="199"/>
      <c r="EX45" s="200"/>
      <c r="EY45" s="200"/>
      <c r="EZ45" s="200"/>
      <c r="FA45" s="200"/>
      <c r="FB45" s="200"/>
      <c r="FC45" s="269"/>
      <c r="FD45" s="269"/>
      <c r="FE45" s="269"/>
      <c r="FF45" s="269"/>
      <c r="FG45" s="269"/>
      <c r="FH45" s="269"/>
      <c r="FI45" s="269"/>
      <c r="FJ45" s="269"/>
      <c r="FK45" s="269"/>
      <c r="FL45" s="269"/>
      <c r="FM45" s="269"/>
      <c r="FN45" s="269"/>
      <c r="FO45" s="269"/>
      <c r="FP45" s="269"/>
      <c r="FQ45" s="269"/>
      <c r="FR45" s="269"/>
      <c r="FS45" s="269"/>
      <c r="FT45" s="269"/>
      <c r="FU45" s="269"/>
      <c r="FV45" s="269"/>
      <c r="FW45" s="269"/>
      <c r="FX45" s="269"/>
      <c r="FY45" s="269"/>
      <c r="FZ45" s="270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KD45" s="164"/>
      <c r="KE45" s="165"/>
      <c r="KF45" s="165"/>
      <c r="KG45" s="165"/>
      <c r="KH45" s="165"/>
      <c r="KI45" s="165"/>
      <c r="KJ45" s="165"/>
      <c r="KK45" s="165"/>
      <c r="KL45" s="165"/>
      <c r="KM45" s="166"/>
    </row>
    <row r="46" spans="1:299" ht="6.95" customHeight="1" x14ac:dyDescent="0.15">
      <c r="A46" s="3"/>
      <c r="B46" s="3"/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7"/>
      <c r="V46" s="7"/>
      <c r="W46" s="408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10"/>
      <c r="AV46" s="416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17"/>
      <c r="BU46" s="422"/>
      <c r="BV46" s="423"/>
      <c r="BW46" s="423"/>
      <c r="BX46" s="423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70"/>
      <c r="DI46" s="395"/>
      <c r="DJ46" s="396"/>
      <c r="DK46" s="396"/>
      <c r="DL46" s="396"/>
      <c r="DM46" s="396"/>
      <c r="DN46" s="396"/>
      <c r="DO46" s="396"/>
      <c r="DP46" s="396"/>
      <c r="DQ46" s="396"/>
      <c r="DR46" s="397"/>
      <c r="DS46" s="401"/>
      <c r="DT46" s="402"/>
      <c r="DU46" s="402"/>
      <c r="DV46" s="402"/>
      <c r="DW46" s="402"/>
      <c r="DX46" s="402"/>
      <c r="DY46" s="347" t="str">
        <f>IF(INDEX(取得届データ入力!$B$5:$P$104,電機基金取得届!$KD44,9)="","",MID(TEXT(INDEX(取得届データ入力!$B$5:$P$104,電機基金取得届!$KD44,9),"000000"),1,1))</f>
        <v/>
      </c>
      <c r="DZ46" s="312"/>
      <c r="EA46" s="312"/>
      <c r="EB46" s="312"/>
      <c r="EC46" s="312" t="str">
        <f>IF(INDEX(取得届データ入力!$B$5:$P$104,電機基金取得届!$KD44,9)="","",MID(TEXT(INDEX(取得届データ入力!$B$5:$P$104,電機基金取得届!$KD44,9),"000000"),2,1))</f>
        <v/>
      </c>
      <c r="ED46" s="312"/>
      <c r="EE46" s="312"/>
      <c r="EF46" s="335"/>
      <c r="EG46" s="347" t="str">
        <f>IF(INDEX(取得届データ入力!$B$5:$P$104,電機基金取得届!$KD44,9)="","",MID(TEXT(INDEX(取得届データ入力!$B$5:$P$104,電機基金取得届!$KD44,9),"000000"),3,1))</f>
        <v/>
      </c>
      <c r="EH46" s="312"/>
      <c r="EI46" s="312"/>
      <c r="EJ46" s="312"/>
      <c r="EK46" s="312" t="str">
        <f>IF(INDEX(取得届データ入力!$B$5:$P$104,電機基金取得届!$KD44,9)="","",MID(TEXT(INDEX(取得届データ入力!$B$5:$P$104,電機基金取得届!$KD44,9),"000000"),4,1))</f>
        <v/>
      </c>
      <c r="EL46" s="312"/>
      <c r="EM46" s="312"/>
      <c r="EN46" s="335"/>
      <c r="EO46" s="347" t="str">
        <f>IF(INDEX(取得届データ入力!$B$5:$P$104,電機基金取得届!$KD44,9)="","",MID(TEXT(INDEX(取得届データ入力!$B$5:$P$104,電機基金取得届!$KD44,9),"000000"),5,1))</f>
        <v/>
      </c>
      <c r="EP46" s="312"/>
      <c r="EQ46" s="312"/>
      <c r="ER46" s="312"/>
      <c r="ES46" s="312" t="str">
        <f>IF(INDEX(取得届データ入力!$B$5:$P$104,電機基金取得届!$KD44,9)="","",MID(TEXT(INDEX(取得届データ入力!$B$5:$P$104,電機基金取得届!$KD44,9),"000000"),6,1))</f>
        <v/>
      </c>
      <c r="ET46" s="312"/>
      <c r="EU46" s="312"/>
      <c r="EV46" s="315"/>
      <c r="EW46" s="199"/>
      <c r="EX46" s="200"/>
      <c r="EY46" s="200"/>
      <c r="EZ46" s="200"/>
      <c r="FA46" s="200"/>
      <c r="FB46" s="200"/>
      <c r="FC46" s="347"/>
      <c r="FD46" s="312"/>
      <c r="FE46" s="312"/>
      <c r="FF46" s="312"/>
      <c r="FG46" s="312"/>
      <c r="FH46" s="312"/>
      <c r="FI46" s="312"/>
      <c r="FJ46" s="335"/>
      <c r="FK46" s="347"/>
      <c r="FL46" s="312"/>
      <c r="FM46" s="312"/>
      <c r="FN46" s="312"/>
      <c r="FO46" s="312"/>
      <c r="FP46" s="312"/>
      <c r="FQ46" s="312"/>
      <c r="FR46" s="335"/>
      <c r="FS46" s="347"/>
      <c r="FT46" s="312"/>
      <c r="FU46" s="312"/>
      <c r="FV46" s="312"/>
      <c r="FW46" s="312"/>
      <c r="FX46" s="312"/>
      <c r="FY46" s="312"/>
      <c r="FZ46" s="315"/>
      <c r="GA46" s="7"/>
      <c r="GB46" s="3"/>
      <c r="GC46" s="3"/>
      <c r="GD46" s="3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KD46" s="164"/>
      <c r="KE46" s="165"/>
      <c r="KF46" s="165"/>
      <c r="KG46" s="165"/>
      <c r="KH46" s="165"/>
      <c r="KI46" s="165"/>
      <c r="KJ46" s="165"/>
      <c r="KK46" s="165"/>
      <c r="KL46" s="165"/>
      <c r="KM46" s="166"/>
    </row>
    <row r="47" spans="1:299" ht="6.95" customHeight="1" x14ac:dyDescent="0.15">
      <c r="A47" s="3"/>
      <c r="B47" s="3"/>
      <c r="C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3"/>
      <c r="V47" s="3"/>
      <c r="W47" s="411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3"/>
      <c r="AV47" s="418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12"/>
      <c r="BJ47" s="412"/>
      <c r="BK47" s="412"/>
      <c r="BL47" s="412"/>
      <c r="BM47" s="412"/>
      <c r="BN47" s="412"/>
      <c r="BO47" s="412"/>
      <c r="BP47" s="412"/>
      <c r="BQ47" s="412"/>
      <c r="BR47" s="412"/>
      <c r="BS47" s="412"/>
      <c r="BT47" s="419"/>
      <c r="BU47" s="422"/>
      <c r="BV47" s="423"/>
      <c r="BW47" s="423"/>
      <c r="BX47" s="423"/>
      <c r="BY47" s="347" t="str">
        <f>IF(INDEX(取得届データ入力!$B$5:$P$104,電機基金取得届!$KD44,6)="","",MID(TEXT(INDEX(取得届データ入力!$B$5:$P$104,電機基金取得届!$KD44,6),"000000"),1,1))</f>
        <v/>
      </c>
      <c r="BZ47" s="312"/>
      <c r="CA47" s="312"/>
      <c r="CB47" s="312"/>
      <c r="CC47" s="312"/>
      <c r="CD47" s="312"/>
      <c r="CE47" s="312" t="str">
        <f>IF(INDEX(取得届データ入力!$B$5:$P$104,電機基金取得届!$KD44,6)="","",MID(TEXT(INDEX(取得届データ入力!$B$5:$P$104,電機基金取得届!$KD44,6),"000000"),2,1))</f>
        <v/>
      </c>
      <c r="CF47" s="312"/>
      <c r="CG47" s="312"/>
      <c r="CH47" s="312"/>
      <c r="CI47" s="312"/>
      <c r="CJ47" s="312"/>
      <c r="CK47" s="312" t="str">
        <f>IF(INDEX(取得届データ入力!$B$5:$P$104,電機基金取得届!$KD44,6)="","",MID(TEXT(INDEX(取得届データ入力!$B$5:$P$104,電機基金取得届!$KD44,6),"000000"),3,1))</f>
        <v/>
      </c>
      <c r="CL47" s="312"/>
      <c r="CM47" s="312"/>
      <c r="CN47" s="312"/>
      <c r="CO47" s="312"/>
      <c r="CP47" s="312"/>
      <c r="CQ47" s="312" t="str">
        <f>IF(INDEX(取得届データ入力!$B$5:$P$104,電機基金取得届!$KD44,6)="","",MID(TEXT(INDEX(取得届データ入力!$B$5:$P$104,電機基金取得届!$KD44,6),"000000"),4,1))</f>
        <v/>
      </c>
      <c r="CR47" s="312"/>
      <c r="CS47" s="312"/>
      <c r="CT47" s="312"/>
      <c r="CU47" s="312"/>
      <c r="CV47" s="312"/>
      <c r="CW47" s="312" t="str">
        <f>IF(INDEX(取得届データ入力!$B$5:$P$104,電機基金取得届!$KD44,6)="","",MID(TEXT(INDEX(取得届データ入力!$B$5:$P$104,電機基金取得届!$KD44,6),"000000"),5,1))</f>
        <v/>
      </c>
      <c r="CX47" s="312"/>
      <c r="CY47" s="312"/>
      <c r="CZ47" s="312"/>
      <c r="DA47" s="312"/>
      <c r="DB47" s="312"/>
      <c r="DC47" s="312" t="str">
        <f>IF(INDEX(取得届データ入力!$B$5:$P$104,電機基金取得届!$KD44,6)="","",MID(TEXT(INDEX(取得届データ入力!$B$5:$P$104,電機基金取得届!$KD44,6),"000000"),6,1))</f>
        <v/>
      </c>
      <c r="DD47" s="312"/>
      <c r="DE47" s="312"/>
      <c r="DF47" s="312"/>
      <c r="DG47" s="312"/>
      <c r="DH47" s="315"/>
      <c r="DI47" s="395"/>
      <c r="DJ47" s="396"/>
      <c r="DK47" s="396"/>
      <c r="DL47" s="396"/>
      <c r="DM47" s="396"/>
      <c r="DN47" s="396"/>
      <c r="DO47" s="396"/>
      <c r="DP47" s="396"/>
      <c r="DQ47" s="396"/>
      <c r="DR47" s="397"/>
      <c r="DS47" s="401"/>
      <c r="DT47" s="402"/>
      <c r="DU47" s="402"/>
      <c r="DV47" s="402"/>
      <c r="DW47" s="402"/>
      <c r="DX47" s="402"/>
      <c r="DY47" s="347"/>
      <c r="DZ47" s="312"/>
      <c r="EA47" s="312"/>
      <c r="EB47" s="312"/>
      <c r="EC47" s="312"/>
      <c r="ED47" s="312"/>
      <c r="EE47" s="312"/>
      <c r="EF47" s="335"/>
      <c r="EG47" s="347"/>
      <c r="EH47" s="312"/>
      <c r="EI47" s="312"/>
      <c r="EJ47" s="312"/>
      <c r="EK47" s="312"/>
      <c r="EL47" s="312"/>
      <c r="EM47" s="312"/>
      <c r="EN47" s="335"/>
      <c r="EO47" s="347"/>
      <c r="EP47" s="312"/>
      <c r="EQ47" s="312"/>
      <c r="ER47" s="312"/>
      <c r="ES47" s="312"/>
      <c r="ET47" s="312"/>
      <c r="EU47" s="312"/>
      <c r="EV47" s="315"/>
      <c r="EW47" s="199"/>
      <c r="EX47" s="200"/>
      <c r="EY47" s="200"/>
      <c r="EZ47" s="200"/>
      <c r="FA47" s="200"/>
      <c r="FB47" s="200"/>
      <c r="FC47" s="347"/>
      <c r="FD47" s="312"/>
      <c r="FE47" s="312"/>
      <c r="FF47" s="312"/>
      <c r="FG47" s="312"/>
      <c r="FH47" s="312"/>
      <c r="FI47" s="312"/>
      <c r="FJ47" s="335"/>
      <c r="FK47" s="347"/>
      <c r="FL47" s="312"/>
      <c r="FM47" s="312"/>
      <c r="FN47" s="312"/>
      <c r="FO47" s="312"/>
      <c r="FP47" s="312"/>
      <c r="FQ47" s="312"/>
      <c r="FR47" s="335"/>
      <c r="FS47" s="347"/>
      <c r="FT47" s="312"/>
      <c r="FU47" s="312"/>
      <c r="FV47" s="312"/>
      <c r="FW47" s="312"/>
      <c r="FX47" s="312"/>
      <c r="FY47" s="312"/>
      <c r="FZ47" s="315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KD47" s="164"/>
      <c r="KE47" s="165"/>
      <c r="KF47" s="165"/>
      <c r="KG47" s="165"/>
      <c r="KH47" s="165"/>
      <c r="KI47" s="165"/>
      <c r="KJ47" s="165"/>
      <c r="KK47" s="165"/>
      <c r="KL47" s="165"/>
      <c r="KM47" s="166"/>
    </row>
    <row r="48" spans="1:299" ht="6.95" customHeight="1" x14ac:dyDescent="0.15">
      <c r="A48" s="3"/>
      <c r="B48" s="3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3"/>
      <c r="V48" s="3"/>
      <c r="W48" s="374" t="s">
        <v>37</v>
      </c>
      <c r="X48" s="375"/>
      <c r="Y48" s="375"/>
      <c r="Z48" s="375"/>
      <c r="AA48" s="375"/>
      <c r="AB48" s="375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7"/>
      <c r="AV48" s="380" t="s">
        <v>38</v>
      </c>
      <c r="AW48" s="200"/>
      <c r="AX48" s="200"/>
      <c r="AY48" s="200"/>
      <c r="AZ48" s="200"/>
      <c r="BA48" s="376"/>
      <c r="BB48" s="376"/>
      <c r="BC48" s="376"/>
      <c r="BD48" s="376"/>
      <c r="BE48" s="376"/>
      <c r="BF48" s="376"/>
      <c r="BG48" s="376"/>
      <c r="BH48" s="376"/>
      <c r="BI48" s="376"/>
      <c r="BJ48" s="376"/>
      <c r="BK48" s="376"/>
      <c r="BL48" s="376"/>
      <c r="BM48" s="376"/>
      <c r="BN48" s="376"/>
      <c r="BO48" s="376"/>
      <c r="BP48" s="376"/>
      <c r="BQ48" s="376"/>
      <c r="BR48" s="376"/>
      <c r="BS48" s="376"/>
      <c r="BT48" s="381"/>
      <c r="BU48" s="422"/>
      <c r="BV48" s="423"/>
      <c r="BW48" s="423"/>
      <c r="BX48" s="423"/>
      <c r="BY48" s="347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2"/>
      <c r="DC48" s="312"/>
      <c r="DD48" s="312"/>
      <c r="DE48" s="312"/>
      <c r="DF48" s="312"/>
      <c r="DG48" s="312"/>
      <c r="DH48" s="315"/>
      <c r="DI48" s="395"/>
      <c r="DJ48" s="396"/>
      <c r="DK48" s="396"/>
      <c r="DL48" s="396"/>
      <c r="DM48" s="396"/>
      <c r="DN48" s="396"/>
      <c r="DO48" s="396"/>
      <c r="DP48" s="396"/>
      <c r="DQ48" s="396"/>
      <c r="DR48" s="397"/>
      <c r="DS48" s="401"/>
      <c r="DT48" s="402"/>
      <c r="DU48" s="402"/>
      <c r="DV48" s="402"/>
      <c r="DW48" s="402"/>
      <c r="DX48" s="402"/>
      <c r="DY48" s="347"/>
      <c r="DZ48" s="312"/>
      <c r="EA48" s="312"/>
      <c r="EB48" s="312"/>
      <c r="EC48" s="312"/>
      <c r="ED48" s="312"/>
      <c r="EE48" s="312"/>
      <c r="EF48" s="335"/>
      <c r="EG48" s="347"/>
      <c r="EH48" s="312"/>
      <c r="EI48" s="312"/>
      <c r="EJ48" s="312"/>
      <c r="EK48" s="312"/>
      <c r="EL48" s="312"/>
      <c r="EM48" s="312"/>
      <c r="EN48" s="335"/>
      <c r="EO48" s="347"/>
      <c r="EP48" s="312"/>
      <c r="EQ48" s="312"/>
      <c r="ER48" s="312"/>
      <c r="ES48" s="312"/>
      <c r="ET48" s="312"/>
      <c r="EU48" s="312"/>
      <c r="EV48" s="315"/>
      <c r="EW48" s="199" t="s">
        <v>39</v>
      </c>
      <c r="EX48" s="200"/>
      <c r="EY48" s="200"/>
      <c r="EZ48" s="200"/>
      <c r="FA48" s="200"/>
      <c r="FB48" s="383"/>
      <c r="FC48" s="347"/>
      <c r="FD48" s="312"/>
      <c r="FE48" s="312"/>
      <c r="FF48" s="312"/>
      <c r="FG48" s="312"/>
      <c r="FH48" s="312"/>
      <c r="FI48" s="312"/>
      <c r="FJ48" s="335"/>
      <c r="FK48" s="347"/>
      <c r="FL48" s="312"/>
      <c r="FM48" s="312"/>
      <c r="FN48" s="312"/>
      <c r="FO48" s="312"/>
      <c r="FP48" s="312"/>
      <c r="FQ48" s="312"/>
      <c r="FR48" s="335"/>
      <c r="FS48" s="347"/>
      <c r="FT48" s="312"/>
      <c r="FU48" s="312"/>
      <c r="FV48" s="312"/>
      <c r="FW48" s="312"/>
      <c r="FX48" s="312"/>
      <c r="FY48" s="312"/>
      <c r="FZ48" s="315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KD48" s="164"/>
      <c r="KE48" s="165"/>
      <c r="KF48" s="165"/>
      <c r="KG48" s="165"/>
      <c r="KH48" s="165"/>
      <c r="KI48" s="165"/>
      <c r="KJ48" s="165"/>
      <c r="KK48" s="165"/>
      <c r="KL48" s="165"/>
      <c r="KM48" s="166"/>
    </row>
    <row r="49" spans="1:299" ht="6.95" customHeight="1" x14ac:dyDescent="0.15">
      <c r="A49" s="3"/>
      <c r="B49" s="3"/>
      <c r="C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3"/>
      <c r="V49" s="3"/>
      <c r="W49" s="199"/>
      <c r="X49" s="200"/>
      <c r="Y49" s="200"/>
      <c r="Z49" s="200"/>
      <c r="AA49" s="200"/>
      <c r="AB49" s="200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9"/>
      <c r="AV49" s="380"/>
      <c r="AW49" s="200"/>
      <c r="AX49" s="200"/>
      <c r="AY49" s="200"/>
      <c r="AZ49" s="200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82"/>
      <c r="BU49" s="422"/>
      <c r="BV49" s="423"/>
      <c r="BW49" s="423"/>
      <c r="BX49" s="423"/>
      <c r="BY49" s="347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312"/>
      <c r="DH49" s="315"/>
      <c r="DI49" s="395"/>
      <c r="DJ49" s="396"/>
      <c r="DK49" s="396"/>
      <c r="DL49" s="396"/>
      <c r="DM49" s="396"/>
      <c r="DN49" s="396"/>
      <c r="DO49" s="396"/>
      <c r="DP49" s="396"/>
      <c r="DQ49" s="396"/>
      <c r="DR49" s="397"/>
      <c r="DS49" s="401"/>
      <c r="DT49" s="402"/>
      <c r="DU49" s="402"/>
      <c r="DV49" s="402"/>
      <c r="DW49" s="402"/>
      <c r="DX49" s="402"/>
      <c r="DY49" s="347"/>
      <c r="DZ49" s="312"/>
      <c r="EA49" s="312"/>
      <c r="EB49" s="312"/>
      <c r="EC49" s="312"/>
      <c r="ED49" s="312"/>
      <c r="EE49" s="312"/>
      <c r="EF49" s="335"/>
      <c r="EG49" s="347"/>
      <c r="EH49" s="312"/>
      <c r="EI49" s="312"/>
      <c r="EJ49" s="312"/>
      <c r="EK49" s="312"/>
      <c r="EL49" s="312"/>
      <c r="EM49" s="312"/>
      <c r="EN49" s="335"/>
      <c r="EO49" s="347"/>
      <c r="EP49" s="312"/>
      <c r="EQ49" s="312"/>
      <c r="ER49" s="312"/>
      <c r="ES49" s="312"/>
      <c r="ET49" s="312"/>
      <c r="EU49" s="312"/>
      <c r="EV49" s="315"/>
      <c r="EW49" s="199"/>
      <c r="EX49" s="200"/>
      <c r="EY49" s="200"/>
      <c r="EZ49" s="200"/>
      <c r="FA49" s="200"/>
      <c r="FB49" s="383"/>
      <c r="FC49" s="347"/>
      <c r="FD49" s="312"/>
      <c r="FE49" s="312"/>
      <c r="FF49" s="312"/>
      <c r="FG49" s="312"/>
      <c r="FH49" s="312"/>
      <c r="FI49" s="312"/>
      <c r="FJ49" s="335"/>
      <c r="FK49" s="347"/>
      <c r="FL49" s="312"/>
      <c r="FM49" s="312"/>
      <c r="FN49" s="312"/>
      <c r="FO49" s="312"/>
      <c r="FP49" s="312"/>
      <c r="FQ49" s="312"/>
      <c r="FR49" s="335"/>
      <c r="FS49" s="347"/>
      <c r="FT49" s="312"/>
      <c r="FU49" s="312"/>
      <c r="FV49" s="312"/>
      <c r="FW49" s="312"/>
      <c r="FX49" s="312"/>
      <c r="FY49" s="312"/>
      <c r="FZ49" s="315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KD49" s="164"/>
      <c r="KE49" s="165"/>
      <c r="KF49" s="165"/>
      <c r="KG49" s="165"/>
      <c r="KH49" s="165"/>
      <c r="KI49" s="165"/>
      <c r="KJ49" s="165"/>
      <c r="KK49" s="165"/>
      <c r="KL49" s="165"/>
      <c r="KM49" s="166"/>
    </row>
    <row r="50" spans="1:299" ht="6.95" customHeight="1" thickBot="1" x14ac:dyDescent="0.2">
      <c r="A50" s="3"/>
      <c r="B50" s="3"/>
      <c r="C50" s="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3"/>
      <c r="V50" s="3"/>
      <c r="W50" s="384" t="str">
        <f>IF(INDEX(取得届データ入力!$B$5:$P$104,電機基金取得届!$KD44,1)="","",INDEX(取得届データ入力!$B$5:$P$104,電機基金取得届!$KD44,1))</f>
        <v/>
      </c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6"/>
      <c r="AV50" s="390" t="str">
        <f>IF(INDEX(取得届データ入力!$B$5:$P$104,電機基金取得届!$KD44,2)="","",INDEX(取得届データ入力!$B$5:$P$104,電機基金取得届!$KD44,2))</f>
        <v/>
      </c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  <c r="BG50" s="390"/>
      <c r="BH50" s="390"/>
      <c r="BI50" s="390"/>
      <c r="BJ50" s="390"/>
      <c r="BK50" s="390"/>
      <c r="BL50" s="390"/>
      <c r="BM50" s="390"/>
      <c r="BN50" s="390"/>
      <c r="BO50" s="390"/>
      <c r="BP50" s="390"/>
      <c r="BQ50" s="390"/>
      <c r="BR50" s="390"/>
      <c r="BS50" s="390"/>
      <c r="BT50" s="391"/>
      <c r="BU50" s="422"/>
      <c r="BV50" s="423"/>
      <c r="BW50" s="423"/>
      <c r="BX50" s="423"/>
      <c r="BY50" s="347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2"/>
      <c r="DB50" s="312"/>
      <c r="DC50" s="312"/>
      <c r="DD50" s="312"/>
      <c r="DE50" s="312"/>
      <c r="DF50" s="312"/>
      <c r="DG50" s="312"/>
      <c r="DH50" s="315"/>
      <c r="DI50" s="395"/>
      <c r="DJ50" s="396"/>
      <c r="DK50" s="396"/>
      <c r="DL50" s="396"/>
      <c r="DM50" s="396"/>
      <c r="DN50" s="396"/>
      <c r="DO50" s="396"/>
      <c r="DP50" s="396"/>
      <c r="DQ50" s="396"/>
      <c r="DR50" s="397"/>
      <c r="DS50" s="401"/>
      <c r="DT50" s="402"/>
      <c r="DU50" s="402"/>
      <c r="DV50" s="402"/>
      <c r="DW50" s="402"/>
      <c r="DX50" s="402"/>
      <c r="DY50" s="347"/>
      <c r="DZ50" s="312"/>
      <c r="EA50" s="312"/>
      <c r="EB50" s="312"/>
      <c r="EC50" s="312"/>
      <c r="ED50" s="312"/>
      <c r="EE50" s="312"/>
      <c r="EF50" s="335"/>
      <c r="EG50" s="347"/>
      <c r="EH50" s="312"/>
      <c r="EI50" s="312"/>
      <c r="EJ50" s="312"/>
      <c r="EK50" s="312"/>
      <c r="EL50" s="312"/>
      <c r="EM50" s="312"/>
      <c r="EN50" s="335"/>
      <c r="EO50" s="347"/>
      <c r="EP50" s="312"/>
      <c r="EQ50" s="312"/>
      <c r="ER50" s="312"/>
      <c r="ES50" s="312"/>
      <c r="ET50" s="312"/>
      <c r="EU50" s="312"/>
      <c r="EV50" s="315"/>
      <c r="EW50" s="199"/>
      <c r="EX50" s="200"/>
      <c r="EY50" s="200"/>
      <c r="EZ50" s="200"/>
      <c r="FA50" s="200"/>
      <c r="FB50" s="383"/>
      <c r="FC50" s="347"/>
      <c r="FD50" s="312"/>
      <c r="FE50" s="312"/>
      <c r="FF50" s="312"/>
      <c r="FG50" s="312"/>
      <c r="FH50" s="312"/>
      <c r="FI50" s="312"/>
      <c r="FJ50" s="335"/>
      <c r="FK50" s="347"/>
      <c r="FL50" s="312"/>
      <c r="FM50" s="312"/>
      <c r="FN50" s="312"/>
      <c r="FO50" s="312"/>
      <c r="FP50" s="312"/>
      <c r="FQ50" s="312"/>
      <c r="FR50" s="335"/>
      <c r="FS50" s="347"/>
      <c r="FT50" s="312"/>
      <c r="FU50" s="312"/>
      <c r="FV50" s="312"/>
      <c r="FW50" s="312"/>
      <c r="FX50" s="312"/>
      <c r="FY50" s="312"/>
      <c r="FZ50" s="315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KD50" s="167"/>
      <c r="KE50" s="168"/>
      <c r="KF50" s="168"/>
      <c r="KG50" s="168"/>
      <c r="KH50" s="168"/>
      <c r="KI50" s="168"/>
      <c r="KJ50" s="168"/>
      <c r="KK50" s="168"/>
      <c r="KL50" s="168"/>
      <c r="KM50" s="169"/>
    </row>
    <row r="51" spans="1:299" ht="6.95" customHeight="1" thickTop="1" x14ac:dyDescent="0.15">
      <c r="A51" s="3"/>
      <c r="B51" s="3"/>
      <c r="C51" s="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3"/>
      <c r="V51" s="3"/>
      <c r="W51" s="384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6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0"/>
      <c r="BI51" s="390"/>
      <c r="BJ51" s="390"/>
      <c r="BK51" s="390"/>
      <c r="BL51" s="390"/>
      <c r="BM51" s="390"/>
      <c r="BN51" s="390"/>
      <c r="BO51" s="390"/>
      <c r="BP51" s="390"/>
      <c r="BQ51" s="390"/>
      <c r="BR51" s="390"/>
      <c r="BS51" s="390"/>
      <c r="BT51" s="391"/>
      <c r="BU51" s="422"/>
      <c r="BV51" s="423"/>
      <c r="BW51" s="423"/>
      <c r="BX51" s="423"/>
      <c r="BY51" s="347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Y51" s="312"/>
      <c r="CZ51" s="312"/>
      <c r="DA51" s="312"/>
      <c r="DB51" s="312"/>
      <c r="DC51" s="312"/>
      <c r="DD51" s="312"/>
      <c r="DE51" s="312"/>
      <c r="DF51" s="312"/>
      <c r="DG51" s="312"/>
      <c r="DH51" s="315"/>
      <c r="DI51" s="395"/>
      <c r="DJ51" s="396"/>
      <c r="DK51" s="396"/>
      <c r="DL51" s="396"/>
      <c r="DM51" s="396"/>
      <c r="DN51" s="396"/>
      <c r="DO51" s="396"/>
      <c r="DP51" s="396"/>
      <c r="DQ51" s="396"/>
      <c r="DR51" s="397"/>
      <c r="DS51" s="401"/>
      <c r="DT51" s="402"/>
      <c r="DU51" s="402"/>
      <c r="DV51" s="402"/>
      <c r="DW51" s="402"/>
      <c r="DX51" s="402"/>
      <c r="DY51" s="347"/>
      <c r="DZ51" s="312"/>
      <c r="EA51" s="312"/>
      <c r="EB51" s="312"/>
      <c r="EC51" s="312"/>
      <c r="ED51" s="312"/>
      <c r="EE51" s="312"/>
      <c r="EF51" s="335"/>
      <c r="EG51" s="347"/>
      <c r="EH51" s="312"/>
      <c r="EI51" s="312"/>
      <c r="EJ51" s="312"/>
      <c r="EK51" s="312"/>
      <c r="EL51" s="312"/>
      <c r="EM51" s="312"/>
      <c r="EN51" s="335"/>
      <c r="EO51" s="347"/>
      <c r="EP51" s="312"/>
      <c r="EQ51" s="312"/>
      <c r="ER51" s="312"/>
      <c r="ES51" s="312"/>
      <c r="ET51" s="312"/>
      <c r="EU51" s="312"/>
      <c r="EV51" s="315"/>
      <c r="EW51" s="199" t="s">
        <v>40</v>
      </c>
      <c r="EX51" s="200"/>
      <c r="EY51" s="200"/>
      <c r="EZ51" s="200"/>
      <c r="FA51" s="200"/>
      <c r="FB51" s="383"/>
      <c r="FC51" s="347"/>
      <c r="FD51" s="312"/>
      <c r="FE51" s="312"/>
      <c r="FF51" s="312"/>
      <c r="FG51" s="312"/>
      <c r="FH51" s="312"/>
      <c r="FI51" s="312"/>
      <c r="FJ51" s="335"/>
      <c r="FK51" s="347"/>
      <c r="FL51" s="312"/>
      <c r="FM51" s="312"/>
      <c r="FN51" s="312"/>
      <c r="FO51" s="312"/>
      <c r="FP51" s="312"/>
      <c r="FQ51" s="312"/>
      <c r="FR51" s="335"/>
      <c r="FS51" s="347"/>
      <c r="FT51" s="312"/>
      <c r="FU51" s="312"/>
      <c r="FV51" s="312"/>
      <c r="FW51" s="312"/>
      <c r="FX51" s="312"/>
      <c r="FY51" s="312"/>
      <c r="FZ51" s="315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</row>
    <row r="52" spans="1:299" ht="6.95" customHeight="1" x14ac:dyDescent="0.15">
      <c r="A52" s="3"/>
      <c r="B52" s="3"/>
      <c r="C52" s="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3"/>
      <c r="V52" s="3"/>
      <c r="W52" s="384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6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  <c r="BL52" s="390"/>
      <c r="BM52" s="390"/>
      <c r="BN52" s="390"/>
      <c r="BO52" s="390"/>
      <c r="BP52" s="390"/>
      <c r="BQ52" s="390"/>
      <c r="BR52" s="390"/>
      <c r="BS52" s="390"/>
      <c r="BT52" s="391"/>
      <c r="BU52" s="422"/>
      <c r="BV52" s="423"/>
      <c r="BW52" s="423"/>
      <c r="BX52" s="423"/>
      <c r="BY52" s="347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2"/>
      <c r="DC52" s="312"/>
      <c r="DD52" s="312"/>
      <c r="DE52" s="312"/>
      <c r="DF52" s="312"/>
      <c r="DG52" s="312"/>
      <c r="DH52" s="315"/>
      <c r="DI52" s="395"/>
      <c r="DJ52" s="396"/>
      <c r="DK52" s="396"/>
      <c r="DL52" s="396"/>
      <c r="DM52" s="396"/>
      <c r="DN52" s="396"/>
      <c r="DO52" s="396"/>
      <c r="DP52" s="396"/>
      <c r="DQ52" s="396"/>
      <c r="DR52" s="397"/>
      <c r="DS52" s="401"/>
      <c r="DT52" s="402"/>
      <c r="DU52" s="402"/>
      <c r="DV52" s="402"/>
      <c r="DW52" s="402"/>
      <c r="DX52" s="402"/>
      <c r="DY52" s="347"/>
      <c r="DZ52" s="312"/>
      <c r="EA52" s="312"/>
      <c r="EB52" s="312"/>
      <c r="EC52" s="312"/>
      <c r="ED52" s="312"/>
      <c r="EE52" s="312"/>
      <c r="EF52" s="335"/>
      <c r="EG52" s="347"/>
      <c r="EH52" s="312"/>
      <c r="EI52" s="312"/>
      <c r="EJ52" s="312"/>
      <c r="EK52" s="312"/>
      <c r="EL52" s="312"/>
      <c r="EM52" s="312"/>
      <c r="EN52" s="335"/>
      <c r="EO52" s="347"/>
      <c r="EP52" s="312"/>
      <c r="EQ52" s="312"/>
      <c r="ER52" s="312"/>
      <c r="ES52" s="312"/>
      <c r="ET52" s="312"/>
      <c r="EU52" s="312"/>
      <c r="EV52" s="315"/>
      <c r="EW52" s="199"/>
      <c r="EX52" s="200"/>
      <c r="EY52" s="200"/>
      <c r="EZ52" s="200"/>
      <c r="FA52" s="200"/>
      <c r="FB52" s="383"/>
      <c r="FC52" s="347"/>
      <c r="FD52" s="312"/>
      <c r="FE52" s="312"/>
      <c r="FF52" s="312"/>
      <c r="FG52" s="312"/>
      <c r="FH52" s="312"/>
      <c r="FI52" s="312"/>
      <c r="FJ52" s="335"/>
      <c r="FK52" s="347"/>
      <c r="FL52" s="312"/>
      <c r="FM52" s="312"/>
      <c r="FN52" s="312"/>
      <c r="FO52" s="312"/>
      <c r="FP52" s="312"/>
      <c r="FQ52" s="312"/>
      <c r="FR52" s="335"/>
      <c r="FS52" s="347"/>
      <c r="FT52" s="312"/>
      <c r="FU52" s="312"/>
      <c r="FV52" s="312"/>
      <c r="FW52" s="312"/>
      <c r="FX52" s="312"/>
      <c r="FY52" s="312"/>
      <c r="FZ52" s="315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</row>
    <row r="53" spans="1:299" ht="6.95" customHeight="1" x14ac:dyDescent="0.15">
      <c r="A53" s="3"/>
      <c r="B53" s="3"/>
      <c r="C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3"/>
      <c r="V53" s="3"/>
      <c r="W53" s="384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6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  <c r="BK53" s="390"/>
      <c r="BL53" s="390"/>
      <c r="BM53" s="390"/>
      <c r="BN53" s="390"/>
      <c r="BO53" s="390"/>
      <c r="BP53" s="390"/>
      <c r="BQ53" s="390"/>
      <c r="BR53" s="390"/>
      <c r="BS53" s="390"/>
      <c r="BT53" s="391"/>
      <c r="BU53" s="422"/>
      <c r="BV53" s="423"/>
      <c r="BW53" s="423"/>
      <c r="BX53" s="423"/>
      <c r="BY53" s="347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5"/>
      <c r="DI53" s="395"/>
      <c r="DJ53" s="396"/>
      <c r="DK53" s="396"/>
      <c r="DL53" s="396"/>
      <c r="DM53" s="396"/>
      <c r="DN53" s="396"/>
      <c r="DO53" s="396"/>
      <c r="DP53" s="396"/>
      <c r="DQ53" s="396"/>
      <c r="DR53" s="397"/>
      <c r="DS53" s="401"/>
      <c r="DT53" s="402"/>
      <c r="DU53" s="402"/>
      <c r="DV53" s="402"/>
      <c r="DW53" s="402"/>
      <c r="DX53" s="402"/>
      <c r="DY53" s="347"/>
      <c r="DZ53" s="312"/>
      <c r="EA53" s="312"/>
      <c r="EB53" s="312"/>
      <c r="EC53" s="312"/>
      <c r="ED53" s="312"/>
      <c r="EE53" s="312"/>
      <c r="EF53" s="335"/>
      <c r="EG53" s="347"/>
      <c r="EH53" s="312"/>
      <c r="EI53" s="312"/>
      <c r="EJ53" s="312"/>
      <c r="EK53" s="312"/>
      <c r="EL53" s="312"/>
      <c r="EM53" s="312"/>
      <c r="EN53" s="335"/>
      <c r="EO53" s="347"/>
      <c r="EP53" s="312"/>
      <c r="EQ53" s="312"/>
      <c r="ER53" s="312"/>
      <c r="ES53" s="312"/>
      <c r="ET53" s="312"/>
      <c r="EU53" s="312"/>
      <c r="EV53" s="315"/>
      <c r="EW53" s="199"/>
      <c r="EX53" s="200"/>
      <c r="EY53" s="200"/>
      <c r="EZ53" s="200"/>
      <c r="FA53" s="200"/>
      <c r="FB53" s="383"/>
      <c r="FC53" s="347"/>
      <c r="FD53" s="312"/>
      <c r="FE53" s="312"/>
      <c r="FF53" s="312"/>
      <c r="FG53" s="312"/>
      <c r="FH53" s="312"/>
      <c r="FI53" s="312"/>
      <c r="FJ53" s="335"/>
      <c r="FK53" s="347"/>
      <c r="FL53" s="312"/>
      <c r="FM53" s="312"/>
      <c r="FN53" s="312"/>
      <c r="FO53" s="312"/>
      <c r="FP53" s="312"/>
      <c r="FQ53" s="312"/>
      <c r="FR53" s="335"/>
      <c r="FS53" s="347"/>
      <c r="FT53" s="312"/>
      <c r="FU53" s="312"/>
      <c r="FV53" s="312"/>
      <c r="FW53" s="312"/>
      <c r="FX53" s="312"/>
      <c r="FY53" s="312"/>
      <c r="FZ53" s="315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</row>
    <row r="54" spans="1:299" ht="6.95" customHeight="1" thickBot="1" x14ac:dyDescent="0.2">
      <c r="A54" s="3"/>
      <c r="B54" s="3"/>
      <c r="C54" s="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3"/>
      <c r="V54" s="3"/>
      <c r="W54" s="387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9"/>
      <c r="AV54" s="392"/>
      <c r="AW54" s="392"/>
      <c r="AX54" s="392"/>
      <c r="AY54" s="392"/>
      <c r="AZ54" s="392"/>
      <c r="BA54" s="392"/>
      <c r="BB54" s="392"/>
      <c r="BC54" s="392"/>
      <c r="BD54" s="392"/>
      <c r="BE54" s="392"/>
      <c r="BF54" s="392"/>
      <c r="BG54" s="392"/>
      <c r="BH54" s="392"/>
      <c r="BI54" s="392"/>
      <c r="BJ54" s="392"/>
      <c r="BK54" s="392"/>
      <c r="BL54" s="392"/>
      <c r="BM54" s="392"/>
      <c r="BN54" s="392"/>
      <c r="BO54" s="392"/>
      <c r="BP54" s="392"/>
      <c r="BQ54" s="392"/>
      <c r="BR54" s="392"/>
      <c r="BS54" s="392"/>
      <c r="BT54" s="393"/>
      <c r="BU54" s="424"/>
      <c r="BV54" s="425"/>
      <c r="BW54" s="425"/>
      <c r="BX54" s="425"/>
      <c r="BY54" s="347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K54" s="312"/>
      <c r="CL54" s="312"/>
      <c r="CM54" s="312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312"/>
      <c r="CY54" s="312"/>
      <c r="CZ54" s="312"/>
      <c r="DA54" s="312"/>
      <c r="DB54" s="312"/>
      <c r="DC54" s="312"/>
      <c r="DD54" s="312"/>
      <c r="DE54" s="312"/>
      <c r="DF54" s="312"/>
      <c r="DG54" s="312"/>
      <c r="DH54" s="315"/>
      <c r="DI54" s="398"/>
      <c r="DJ54" s="399"/>
      <c r="DK54" s="399"/>
      <c r="DL54" s="399"/>
      <c r="DM54" s="399"/>
      <c r="DN54" s="399"/>
      <c r="DO54" s="399"/>
      <c r="DP54" s="399"/>
      <c r="DQ54" s="399"/>
      <c r="DR54" s="400"/>
      <c r="DS54" s="403"/>
      <c r="DT54" s="404"/>
      <c r="DU54" s="404"/>
      <c r="DV54" s="404"/>
      <c r="DW54" s="404"/>
      <c r="DX54" s="404"/>
      <c r="DY54" s="348"/>
      <c r="DZ54" s="313"/>
      <c r="EA54" s="313"/>
      <c r="EB54" s="313"/>
      <c r="EC54" s="313"/>
      <c r="ED54" s="313"/>
      <c r="EE54" s="313"/>
      <c r="EF54" s="336"/>
      <c r="EG54" s="348"/>
      <c r="EH54" s="313"/>
      <c r="EI54" s="313"/>
      <c r="EJ54" s="313"/>
      <c r="EK54" s="313"/>
      <c r="EL54" s="313"/>
      <c r="EM54" s="313"/>
      <c r="EN54" s="336"/>
      <c r="EO54" s="348"/>
      <c r="EP54" s="313"/>
      <c r="EQ54" s="313"/>
      <c r="ER54" s="313"/>
      <c r="ES54" s="313"/>
      <c r="ET54" s="313"/>
      <c r="EU54" s="313"/>
      <c r="EV54" s="316"/>
      <c r="EW54" s="201"/>
      <c r="EX54" s="202"/>
      <c r="EY54" s="202"/>
      <c r="EZ54" s="202"/>
      <c r="FA54" s="202"/>
      <c r="FB54" s="394"/>
      <c r="FC54" s="348"/>
      <c r="FD54" s="313"/>
      <c r="FE54" s="313"/>
      <c r="FF54" s="313"/>
      <c r="FG54" s="313"/>
      <c r="FH54" s="313"/>
      <c r="FI54" s="313"/>
      <c r="FJ54" s="336"/>
      <c r="FK54" s="348"/>
      <c r="FL54" s="313"/>
      <c r="FM54" s="313"/>
      <c r="FN54" s="313"/>
      <c r="FO54" s="313"/>
      <c r="FP54" s="313"/>
      <c r="FQ54" s="312"/>
      <c r="FR54" s="335"/>
      <c r="FS54" s="347"/>
      <c r="FT54" s="312"/>
      <c r="FU54" s="312"/>
      <c r="FV54" s="312"/>
      <c r="FW54" s="312"/>
      <c r="FX54" s="312"/>
      <c r="FY54" s="312"/>
      <c r="FZ54" s="315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</row>
    <row r="55" spans="1:299" ht="6.95" customHeight="1" thickTop="1" x14ac:dyDescent="0.15">
      <c r="A55" s="3"/>
      <c r="B55" s="3"/>
      <c r="C55" s="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3"/>
      <c r="V55" s="3"/>
      <c r="W55" s="372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 t="str">
        <f>IF(OR(INDEX(取得届データ入力!$B$5:$P$104,電機基金取得届!$KD44,13)="",LEN(INDEX(取得届データ入力!$B$5:$P$104,電機基金取得届!$KD44,13))&gt;=7),"",IF(LEN(INDEX(取得届データ入力!$B$5:$P$104,電機基金取得届!$KD44,13))&gt;=6,MID(TEXT(INDEX(取得届データ入力!$B$5:$P$104,電機基金取得届!$KD44,13),"000000"),1,1),""))</f>
        <v/>
      </c>
      <c r="AR55" s="361"/>
      <c r="AS55" s="361"/>
      <c r="AT55" s="361"/>
      <c r="AU55" s="361"/>
      <c r="AV55" s="361" t="str">
        <f>IF(OR(INDEX(取得届データ入力!$B$5:$P$104,電機基金取得届!$KD44,13)="",LEN(INDEX(取得届データ入力!$B$5:$P$104,電機基金取得届!$KD44,13))&gt;=7),"",IF(LEN(INDEX(取得届データ入力!$B$5:$P$104,電機基金取得届!$KD44,13))&gt;=5,MID(TEXT(INDEX(取得届データ入力!$B$5:$P$104,電機基金取得届!$KD44,13),"000000"),2,1),""))</f>
        <v/>
      </c>
      <c r="AW55" s="361"/>
      <c r="AX55" s="361"/>
      <c r="AY55" s="361"/>
      <c r="AZ55" s="361"/>
      <c r="BA55" s="361" t="str">
        <f>IF(OR(INDEX(取得届データ入力!$B$5:$P$104,電機基金取得届!$KD44,13)="",LEN(INDEX(取得届データ入力!$B$5:$P$104,電機基金取得届!$KD44,13))&gt;=7),"",IF(LEN(INDEX(取得届データ入力!$B$5:$P$104,電機基金取得届!$KD44,13))&gt;=4,MID(TEXT(INDEX(取得届データ入力!$B$5:$P$104,電機基金取得届!$KD44,13),"000000"),3,1),""))</f>
        <v/>
      </c>
      <c r="BB55" s="361"/>
      <c r="BC55" s="361"/>
      <c r="BD55" s="361"/>
      <c r="BE55" s="361"/>
      <c r="BF55" s="361" t="str">
        <f>IF(OR(INDEX(取得届データ入力!$B$5:$P$104,電機基金取得届!$KD44,13)="",LEN(INDEX(取得届データ入力!$B$5:$P$104,電機基金取得届!$KD44,13))&gt;=7),"",IF(LEN(INDEX(取得届データ入力!$B$5:$P$104,電機基金取得届!$KD44,13))&gt;=3,MID(TEXT(INDEX(取得届データ入力!$B$5:$P$104,電機基金取得届!$KD44,13),"000000"),4,1),""))</f>
        <v/>
      </c>
      <c r="BG55" s="361"/>
      <c r="BH55" s="361"/>
      <c r="BI55" s="361"/>
      <c r="BJ55" s="361"/>
      <c r="BK55" s="361" t="str">
        <f>IF(OR(INDEX(取得届データ入力!$B$5:$P$104,電機基金取得届!$KD44,13)="",LEN(INDEX(取得届データ入力!$B$5:$P$104,電機基金取得届!$KD44,13))&gt;=7),"",IF(LEN(INDEX(取得届データ入力!$B$5:$P$104,電機基金取得届!$KD44,13))&gt;=2,MID(TEXT(INDEX(取得届データ入力!$B$5:$P$104,電機基金取得届!$KD44,13),"000000"),5,1),""))</f>
        <v/>
      </c>
      <c r="BL55" s="361"/>
      <c r="BM55" s="361"/>
      <c r="BN55" s="361"/>
      <c r="BO55" s="361"/>
      <c r="BP55" s="361" t="str">
        <f>IF(OR(INDEX(取得届データ入力!$B$5:$P$104,電機基金取得届!$KD44,13)="",LEN(INDEX(取得届データ入力!$B$5:$P$104,電機基金取得届!$KD44,13))&gt;=7),"",IF(LEN(INDEX(取得届データ入力!$B$5:$P$104,電機基金取得届!$KD44,13))&gt;=1,MID(TEXT(INDEX(取得届データ入力!$B$5:$P$104,電機基金取得届!$KD44,13),"000000"),6,1),""))</f>
        <v/>
      </c>
      <c r="BQ55" s="361"/>
      <c r="BR55" s="361"/>
      <c r="BS55" s="361"/>
      <c r="BT55" s="363"/>
      <c r="BU55" s="365" t="s">
        <v>19</v>
      </c>
      <c r="BV55" s="366"/>
      <c r="BW55" s="366"/>
      <c r="BX55" s="366"/>
      <c r="BY55" s="366"/>
      <c r="BZ55" s="366"/>
      <c r="CA55" s="366"/>
      <c r="CB55" s="366"/>
      <c r="CC55" s="366"/>
      <c r="CD55" s="366"/>
      <c r="CE55" s="369" t="str">
        <f>IF(INDEX(取得届データ入力!$B$5:$P$104,電機基金取得届!$KD44,12)="","",INDEX(取得届データ入力!$B$5:$P$104,電機基金取得届!$KD44,12))</f>
        <v/>
      </c>
      <c r="CF55" s="369"/>
      <c r="CG55" s="369"/>
      <c r="CH55" s="369"/>
      <c r="CI55" s="369"/>
      <c r="CJ55" s="369"/>
      <c r="CK55" s="369"/>
      <c r="CL55" s="369"/>
      <c r="CM55" s="369"/>
      <c r="CN55" s="369"/>
      <c r="CO55" s="340" t="s">
        <v>21</v>
      </c>
      <c r="CP55" s="341"/>
      <c r="CQ55" s="341"/>
      <c r="CR55" s="341"/>
      <c r="CS55" s="341"/>
      <c r="CT55" s="341"/>
      <c r="CU55" s="341"/>
      <c r="CV55" s="341"/>
      <c r="CW55" s="341"/>
      <c r="CX55" s="342"/>
      <c r="CY55" s="346" t="str">
        <f>IF(INDEX(取得届データ入力!$B$5:$P$104,電機基金取得届!$KD44,1)="","",IF(事業所情報!$B$5="内枠型","0",""))</f>
        <v/>
      </c>
      <c r="CZ55" s="311"/>
      <c r="DA55" s="311"/>
      <c r="DB55" s="311"/>
      <c r="DC55" s="311"/>
      <c r="DD55" s="311" t="str">
        <f>IF(INDEX(取得届データ入力!$B$5:$P$104,電機基金取得届!$KD44,1)="","",IF(事業所情報!$B$5="内枠型","1",""))</f>
        <v/>
      </c>
      <c r="DE55" s="311"/>
      <c r="DF55" s="311"/>
      <c r="DG55" s="311"/>
      <c r="DH55" s="334"/>
      <c r="DI55" s="349"/>
      <c r="DJ55" s="349"/>
      <c r="DK55" s="349"/>
      <c r="DL55" s="349"/>
      <c r="DM55" s="349"/>
      <c r="DN55" s="352"/>
      <c r="DO55" s="349"/>
      <c r="DP55" s="349"/>
      <c r="DQ55" s="349"/>
      <c r="DR55" s="353"/>
      <c r="DS55" s="358" t="str">
        <f>IF(INDEX(取得届データ入力!$B$5:$P$104,電機基金取得届!$KD44,11)="","",MID(TEXT(INDEX(取得届データ入力!$B$5:$P$104,電機基金取得届!$KD44,11),"0000000000"),1,1))</f>
        <v/>
      </c>
      <c r="DT55" s="311"/>
      <c r="DU55" s="311"/>
      <c r="DV55" s="311"/>
      <c r="DW55" s="311"/>
      <c r="DX55" s="311" t="str">
        <f>IF(INDEX(取得届データ入力!$B$5:$P$104,電機基金取得届!$KD44,11)="","",MID(TEXT(INDEX(取得届データ入力!$B$5:$P$104,電機基金取得届!$KD44,11),"0000000000"),2,1))</f>
        <v/>
      </c>
      <c r="DY55" s="311"/>
      <c r="DZ55" s="311"/>
      <c r="EA55" s="311"/>
      <c r="EB55" s="311"/>
      <c r="EC55" s="311" t="str">
        <f>IF(INDEX(取得届データ入力!$B$5:$P$104,電機基金取得届!$KD44,11)="","",MID(TEXT(INDEX(取得届データ入力!$B$5:$P$104,電機基金取得届!$KD44,11),"0000000000"),3,1))</f>
        <v/>
      </c>
      <c r="ED55" s="311"/>
      <c r="EE55" s="311"/>
      <c r="EF55" s="311"/>
      <c r="EG55" s="311"/>
      <c r="EH55" s="311" t="str">
        <f>IF(INDEX(取得届データ入力!$B$5:$P$104,電機基金取得届!$KD44,11)="","",MID(TEXT(INDEX(取得届データ入力!$B$5:$P$104,電機基金取得届!$KD44,11),"0000000000"),4,1))</f>
        <v/>
      </c>
      <c r="EI55" s="311"/>
      <c r="EJ55" s="311"/>
      <c r="EK55" s="311"/>
      <c r="EL55" s="334"/>
      <c r="EM55" s="337" t="str">
        <f>IF(INDEX(取得届データ入力!$B$5:$P$104,電機基金取得届!$KD44,11)="","",MID(TEXT(INDEX(取得届データ入力!$B$5:$P$104,電機基金取得届!$KD44,11),"0000000000"),5,1))</f>
        <v/>
      </c>
      <c r="EN55" s="311"/>
      <c r="EO55" s="311"/>
      <c r="EP55" s="311"/>
      <c r="EQ55" s="311"/>
      <c r="ER55" s="311" t="str">
        <f>IF(INDEX(取得届データ入力!$B$5:$P$104,電機基金取得届!$KD44,11)="","",MID(TEXT(INDEX(取得届データ入力!$B$5:$P$104,電機基金取得届!$KD44,11),"0000000000"),6,1))</f>
        <v/>
      </c>
      <c r="ES55" s="311"/>
      <c r="ET55" s="311"/>
      <c r="EU55" s="311"/>
      <c r="EV55" s="311"/>
      <c r="EW55" s="311" t="str">
        <f>IF(INDEX(取得届データ入力!$B$5:$P$104,電機基金取得届!$KD44,11)="","",MID(TEXT(INDEX(取得届データ入力!$B$5:$P$104,電機基金取得届!$KD44,11),"0000000000"),7,1))</f>
        <v/>
      </c>
      <c r="EX55" s="311"/>
      <c r="EY55" s="311"/>
      <c r="EZ55" s="311"/>
      <c r="FA55" s="311"/>
      <c r="FB55" s="311" t="str">
        <f>IF(INDEX(取得届データ入力!$B$5:$P$104,電機基金取得届!$KD44,11)="","",MID(TEXT(INDEX(取得届データ入力!$B$5:$P$104,電機基金取得届!$KD44,11),"0000000000"),8,1))</f>
        <v/>
      </c>
      <c r="FC55" s="311"/>
      <c r="FD55" s="311"/>
      <c r="FE55" s="311"/>
      <c r="FF55" s="311"/>
      <c r="FG55" s="311" t="str">
        <f>IF(INDEX(取得届データ入力!$B$5:$P$104,電機基金取得届!$KD44,11)="","",MID(TEXT(INDEX(取得届データ入力!$B$5:$P$104,電機基金取得届!$KD44,11),"0000000000"),9,1))</f>
        <v/>
      </c>
      <c r="FH55" s="311"/>
      <c r="FI55" s="311"/>
      <c r="FJ55" s="311"/>
      <c r="FK55" s="311"/>
      <c r="FL55" s="311" t="str">
        <f>IF(INDEX(取得届データ入力!$B$5:$P$104,電機基金取得届!$KD44,11)="","",MID(TEXT(INDEX(取得届データ入力!$B$5:$P$104,電機基金取得届!$KD44,11),"0000000000"),10,1))</f>
        <v/>
      </c>
      <c r="FM55" s="311"/>
      <c r="FN55" s="311"/>
      <c r="FO55" s="311"/>
      <c r="FP55" s="314"/>
      <c r="FQ55" s="317" t="str">
        <f>IF(INDEX(取得届データ入力!$B$5:$P$104,電機基金取得届!$KD44,15) = "", "", INDEX(取得届データ入力!$B$5:$P$104,電機基金取得届!$KD44,15))</f>
        <v/>
      </c>
      <c r="FR55" s="318"/>
      <c r="FS55" s="318"/>
      <c r="FT55" s="318"/>
      <c r="FU55" s="318"/>
      <c r="FV55" s="318"/>
      <c r="FW55" s="318"/>
      <c r="FX55" s="318"/>
      <c r="FY55" s="318"/>
      <c r="FZ55" s="318"/>
      <c r="GA55" s="318"/>
      <c r="GB55" s="318"/>
      <c r="GC55" s="318"/>
      <c r="GD55" s="318"/>
      <c r="GE55" s="318"/>
      <c r="GF55" s="318"/>
      <c r="GG55" s="318"/>
      <c r="GH55" s="318"/>
      <c r="GI55" s="318"/>
      <c r="GJ55" s="318"/>
      <c r="GK55" s="318"/>
      <c r="GL55" s="318"/>
      <c r="GM55" s="318"/>
      <c r="GN55" s="318"/>
      <c r="GO55" s="318"/>
      <c r="GP55" s="318"/>
      <c r="GQ55" s="318"/>
      <c r="GR55" s="318"/>
      <c r="GS55" s="318"/>
      <c r="GT55" s="318"/>
      <c r="GU55" s="318"/>
      <c r="GV55" s="318"/>
      <c r="GW55" s="318"/>
      <c r="GX55" s="318"/>
      <c r="GY55" s="318"/>
      <c r="GZ55" s="318"/>
      <c r="HA55" s="318"/>
      <c r="HB55" s="318"/>
      <c r="HC55" s="318"/>
      <c r="HD55" s="318"/>
      <c r="HE55" s="318"/>
      <c r="HF55" s="318"/>
      <c r="HG55" s="318"/>
      <c r="HH55" s="318"/>
      <c r="HI55" s="318"/>
      <c r="HJ55" s="318"/>
      <c r="HK55" s="318"/>
      <c r="HL55" s="318"/>
      <c r="HM55" s="318"/>
      <c r="HN55" s="318"/>
      <c r="HO55" s="318"/>
      <c r="HP55" s="318"/>
      <c r="HQ55" s="318"/>
      <c r="HR55" s="318"/>
      <c r="HS55" s="318"/>
      <c r="HT55" s="318"/>
      <c r="HU55" s="318"/>
      <c r="HV55" s="318"/>
      <c r="HW55" s="318"/>
      <c r="HX55" s="318"/>
      <c r="HY55" s="318"/>
      <c r="HZ55" s="318"/>
      <c r="IA55" s="318"/>
      <c r="IB55" s="318"/>
      <c r="IC55" s="318"/>
      <c r="ID55" s="318"/>
      <c r="IE55" s="318"/>
      <c r="IF55" s="318"/>
      <c r="IG55" s="318"/>
      <c r="IH55" s="318"/>
      <c r="II55" s="318"/>
      <c r="IJ55" s="318"/>
      <c r="IK55" s="318"/>
      <c r="IL55" s="318"/>
      <c r="IM55" s="318"/>
      <c r="IN55" s="318"/>
      <c r="IO55" s="318"/>
      <c r="IP55" s="318"/>
      <c r="IQ55" s="318"/>
      <c r="IR55" s="318"/>
      <c r="IS55" s="318"/>
      <c r="IT55" s="318"/>
      <c r="IU55" s="318"/>
      <c r="IV55" s="318"/>
      <c r="IW55" s="318"/>
      <c r="IX55" s="318"/>
      <c r="IY55" s="318"/>
      <c r="IZ55" s="318"/>
      <c r="JA55" s="318"/>
      <c r="JB55" s="318"/>
      <c r="JC55" s="318"/>
      <c r="JD55" s="318"/>
      <c r="JE55" s="318"/>
      <c r="JF55" s="318"/>
      <c r="JG55" s="318"/>
      <c r="JH55" s="318"/>
      <c r="JI55" s="318"/>
      <c r="JJ55" s="318"/>
      <c r="JK55" s="318"/>
      <c r="JL55" s="318"/>
      <c r="JM55" s="318"/>
      <c r="JN55" s="318"/>
      <c r="JO55" s="318"/>
      <c r="JP55" s="318"/>
      <c r="JQ55" s="318"/>
      <c r="JR55" s="318"/>
      <c r="JS55" s="318"/>
      <c r="JT55" s="319"/>
    </row>
    <row r="56" spans="1:299" ht="6.95" customHeight="1" x14ac:dyDescent="0.15">
      <c r="A56" s="3"/>
      <c r="B56" s="3"/>
      <c r="C56" s="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3"/>
      <c r="V56" s="3"/>
      <c r="W56" s="372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3"/>
      <c r="BU56" s="367"/>
      <c r="BV56" s="368"/>
      <c r="BW56" s="368"/>
      <c r="BX56" s="368"/>
      <c r="BY56" s="368"/>
      <c r="BZ56" s="368"/>
      <c r="CA56" s="368"/>
      <c r="CB56" s="368"/>
      <c r="CC56" s="368"/>
      <c r="CD56" s="368"/>
      <c r="CE56" s="370"/>
      <c r="CF56" s="370"/>
      <c r="CG56" s="370"/>
      <c r="CH56" s="370"/>
      <c r="CI56" s="370"/>
      <c r="CJ56" s="370"/>
      <c r="CK56" s="370"/>
      <c r="CL56" s="370"/>
      <c r="CM56" s="370"/>
      <c r="CN56" s="370"/>
      <c r="CO56" s="343"/>
      <c r="CP56" s="344"/>
      <c r="CQ56" s="344"/>
      <c r="CR56" s="344"/>
      <c r="CS56" s="344"/>
      <c r="CT56" s="344"/>
      <c r="CU56" s="344"/>
      <c r="CV56" s="344"/>
      <c r="CW56" s="344"/>
      <c r="CX56" s="345"/>
      <c r="CY56" s="347"/>
      <c r="CZ56" s="312"/>
      <c r="DA56" s="312"/>
      <c r="DB56" s="312"/>
      <c r="DC56" s="312"/>
      <c r="DD56" s="312"/>
      <c r="DE56" s="312"/>
      <c r="DF56" s="312"/>
      <c r="DG56" s="312"/>
      <c r="DH56" s="335"/>
      <c r="DI56" s="350"/>
      <c r="DJ56" s="350"/>
      <c r="DK56" s="350"/>
      <c r="DL56" s="350"/>
      <c r="DM56" s="350"/>
      <c r="DN56" s="354"/>
      <c r="DO56" s="350"/>
      <c r="DP56" s="350"/>
      <c r="DQ56" s="350"/>
      <c r="DR56" s="355"/>
      <c r="DS56" s="359"/>
      <c r="DT56" s="312"/>
      <c r="DU56" s="312"/>
      <c r="DV56" s="312"/>
      <c r="DW56" s="312"/>
      <c r="DX56" s="312"/>
      <c r="DY56" s="312"/>
      <c r="DZ56" s="312"/>
      <c r="EA56" s="312"/>
      <c r="EB56" s="312"/>
      <c r="EC56" s="312"/>
      <c r="ED56" s="312"/>
      <c r="EE56" s="312"/>
      <c r="EF56" s="312"/>
      <c r="EG56" s="312"/>
      <c r="EH56" s="312"/>
      <c r="EI56" s="312"/>
      <c r="EJ56" s="312"/>
      <c r="EK56" s="312"/>
      <c r="EL56" s="335"/>
      <c r="EM56" s="338"/>
      <c r="EN56" s="312"/>
      <c r="EO56" s="312"/>
      <c r="EP56" s="312"/>
      <c r="EQ56" s="312"/>
      <c r="ER56" s="312"/>
      <c r="ES56" s="312"/>
      <c r="ET56" s="312"/>
      <c r="EU56" s="312"/>
      <c r="EV56" s="312"/>
      <c r="EW56" s="312"/>
      <c r="EX56" s="312"/>
      <c r="EY56" s="312"/>
      <c r="EZ56" s="312"/>
      <c r="FA56" s="312"/>
      <c r="FB56" s="312"/>
      <c r="FC56" s="312"/>
      <c r="FD56" s="312"/>
      <c r="FE56" s="312"/>
      <c r="FF56" s="312"/>
      <c r="FG56" s="312"/>
      <c r="FH56" s="312"/>
      <c r="FI56" s="312"/>
      <c r="FJ56" s="312"/>
      <c r="FK56" s="312"/>
      <c r="FL56" s="312"/>
      <c r="FM56" s="312"/>
      <c r="FN56" s="312"/>
      <c r="FO56" s="312"/>
      <c r="FP56" s="315"/>
      <c r="FQ56" s="320"/>
      <c r="FR56" s="321"/>
      <c r="FS56" s="321"/>
      <c r="FT56" s="321"/>
      <c r="FU56" s="321"/>
      <c r="FV56" s="321"/>
      <c r="FW56" s="321"/>
      <c r="FX56" s="321"/>
      <c r="FY56" s="321"/>
      <c r="FZ56" s="321"/>
      <c r="GA56" s="321"/>
      <c r="GB56" s="321"/>
      <c r="GC56" s="321"/>
      <c r="GD56" s="321"/>
      <c r="GE56" s="321"/>
      <c r="GF56" s="321"/>
      <c r="GG56" s="321"/>
      <c r="GH56" s="321"/>
      <c r="GI56" s="321"/>
      <c r="GJ56" s="321"/>
      <c r="GK56" s="321"/>
      <c r="GL56" s="321"/>
      <c r="GM56" s="321"/>
      <c r="GN56" s="321"/>
      <c r="GO56" s="321"/>
      <c r="GP56" s="321"/>
      <c r="GQ56" s="321"/>
      <c r="GR56" s="321"/>
      <c r="GS56" s="321"/>
      <c r="GT56" s="321"/>
      <c r="GU56" s="321"/>
      <c r="GV56" s="321"/>
      <c r="GW56" s="321"/>
      <c r="GX56" s="321"/>
      <c r="GY56" s="321"/>
      <c r="GZ56" s="321"/>
      <c r="HA56" s="321"/>
      <c r="HB56" s="321"/>
      <c r="HC56" s="321"/>
      <c r="HD56" s="321"/>
      <c r="HE56" s="321"/>
      <c r="HF56" s="321"/>
      <c r="HG56" s="321"/>
      <c r="HH56" s="321"/>
      <c r="HI56" s="321"/>
      <c r="HJ56" s="321"/>
      <c r="HK56" s="321"/>
      <c r="HL56" s="321"/>
      <c r="HM56" s="321"/>
      <c r="HN56" s="321"/>
      <c r="HO56" s="321"/>
      <c r="HP56" s="321"/>
      <c r="HQ56" s="321"/>
      <c r="HR56" s="321"/>
      <c r="HS56" s="321"/>
      <c r="HT56" s="321"/>
      <c r="HU56" s="321"/>
      <c r="HV56" s="321"/>
      <c r="HW56" s="321"/>
      <c r="HX56" s="321"/>
      <c r="HY56" s="321"/>
      <c r="HZ56" s="321"/>
      <c r="IA56" s="321"/>
      <c r="IB56" s="321"/>
      <c r="IC56" s="321"/>
      <c r="ID56" s="321"/>
      <c r="IE56" s="321"/>
      <c r="IF56" s="321"/>
      <c r="IG56" s="321"/>
      <c r="IH56" s="321"/>
      <c r="II56" s="321"/>
      <c r="IJ56" s="321"/>
      <c r="IK56" s="321"/>
      <c r="IL56" s="321"/>
      <c r="IM56" s="321"/>
      <c r="IN56" s="321"/>
      <c r="IO56" s="321"/>
      <c r="IP56" s="321"/>
      <c r="IQ56" s="321"/>
      <c r="IR56" s="321"/>
      <c r="IS56" s="321"/>
      <c r="IT56" s="321"/>
      <c r="IU56" s="321"/>
      <c r="IV56" s="321"/>
      <c r="IW56" s="321"/>
      <c r="IX56" s="321"/>
      <c r="IY56" s="321"/>
      <c r="IZ56" s="321"/>
      <c r="JA56" s="321"/>
      <c r="JB56" s="321"/>
      <c r="JC56" s="321"/>
      <c r="JD56" s="321"/>
      <c r="JE56" s="321"/>
      <c r="JF56" s="321"/>
      <c r="JG56" s="321"/>
      <c r="JH56" s="321"/>
      <c r="JI56" s="321"/>
      <c r="JJ56" s="321"/>
      <c r="JK56" s="321"/>
      <c r="JL56" s="321"/>
      <c r="JM56" s="321"/>
      <c r="JN56" s="321"/>
      <c r="JO56" s="321"/>
      <c r="JP56" s="321"/>
      <c r="JQ56" s="321"/>
      <c r="JR56" s="321"/>
      <c r="JS56" s="321"/>
      <c r="JT56" s="322"/>
    </row>
    <row r="57" spans="1:299" ht="6.95" customHeight="1" x14ac:dyDescent="0.15">
      <c r="A57" s="3"/>
      <c r="B57" s="3"/>
      <c r="C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3"/>
      <c r="V57" s="3"/>
      <c r="W57" s="372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3"/>
      <c r="BU57" s="326"/>
      <c r="BV57" s="307"/>
      <c r="BW57" s="307"/>
      <c r="BX57" s="307"/>
      <c r="BY57" s="307"/>
      <c r="BZ57" s="307"/>
      <c r="CA57" s="307"/>
      <c r="CB57" s="307"/>
      <c r="CC57" s="307"/>
      <c r="CD57" s="307"/>
      <c r="CE57" s="370"/>
      <c r="CF57" s="370"/>
      <c r="CG57" s="370"/>
      <c r="CH57" s="370"/>
      <c r="CI57" s="370"/>
      <c r="CJ57" s="370"/>
      <c r="CK57" s="370"/>
      <c r="CL57" s="370"/>
      <c r="CM57" s="370"/>
      <c r="CN57" s="370"/>
      <c r="CO57" s="328" t="str">
        <f>IF(INDEX(取得届データ入力!$B$5:$P$104,電機基金取得届!$KD44,1)="","",IF(事業所情報!$B$4="","",MID(TEXT(事業所情報!$B$4,"00"),1,1)))</f>
        <v/>
      </c>
      <c r="CP57" s="329"/>
      <c r="CQ57" s="329"/>
      <c r="CR57" s="329"/>
      <c r="CS57" s="329"/>
      <c r="CT57" s="329" t="str">
        <f>IF(INDEX(取得届データ入力!$B$5:$P$104,電機基金取得届!$KD44,1)="","",IF(事業所情報!$B$4="","",MID(TEXT(事業所情報!$B$4,"00"),2,1)))</f>
        <v/>
      </c>
      <c r="CU57" s="329"/>
      <c r="CV57" s="329"/>
      <c r="CW57" s="329"/>
      <c r="CX57" s="332"/>
      <c r="CY57" s="347"/>
      <c r="CZ57" s="312"/>
      <c r="DA57" s="312"/>
      <c r="DB57" s="312"/>
      <c r="DC57" s="312"/>
      <c r="DD57" s="312"/>
      <c r="DE57" s="312"/>
      <c r="DF57" s="312"/>
      <c r="DG57" s="312"/>
      <c r="DH57" s="335"/>
      <c r="DI57" s="350"/>
      <c r="DJ57" s="350"/>
      <c r="DK57" s="350"/>
      <c r="DL57" s="350"/>
      <c r="DM57" s="350"/>
      <c r="DN57" s="354"/>
      <c r="DO57" s="350"/>
      <c r="DP57" s="350"/>
      <c r="DQ57" s="350"/>
      <c r="DR57" s="355"/>
      <c r="DS57" s="359"/>
      <c r="DT57" s="312"/>
      <c r="DU57" s="312"/>
      <c r="DV57" s="312"/>
      <c r="DW57" s="312"/>
      <c r="DX57" s="312"/>
      <c r="DY57" s="312"/>
      <c r="DZ57" s="312"/>
      <c r="EA57" s="312"/>
      <c r="EB57" s="312"/>
      <c r="EC57" s="312"/>
      <c r="ED57" s="312"/>
      <c r="EE57" s="312"/>
      <c r="EF57" s="312"/>
      <c r="EG57" s="312"/>
      <c r="EH57" s="312"/>
      <c r="EI57" s="312"/>
      <c r="EJ57" s="312"/>
      <c r="EK57" s="312"/>
      <c r="EL57" s="335"/>
      <c r="EM57" s="338"/>
      <c r="EN57" s="312"/>
      <c r="EO57" s="312"/>
      <c r="EP57" s="312"/>
      <c r="EQ57" s="312"/>
      <c r="ER57" s="312"/>
      <c r="ES57" s="312"/>
      <c r="ET57" s="312"/>
      <c r="EU57" s="312"/>
      <c r="EV57" s="312"/>
      <c r="EW57" s="312"/>
      <c r="EX57" s="312"/>
      <c r="EY57" s="312"/>
      <c r="EZ57" s="312"/>
      <c r="FA57" s="312"/>
      <c r="FB57" s="312"/>
      <c r="FC57" s="312"/>
      <c r="FD57" s="312"/>
      <c r="FE57" s="312"/>
      <c r="FF57" s="312"/>
      <c r="FG57" s="312"/>
      <c r="FH57" s="312"/>
      <c r="FI57" s="312"/>
      <c r="FJ57" s="312"/>
      <c r="FK57" s="312"/>
      <c r="FL57" s="312"/>
      <c r="FM57" s="312"/>
      <c r="FN57" s="312"/>
      <c r="FO57" s="312"/>
      <c r="FP57" s="315"/>
      <c r="FQ57" s="320"/>
      <c r="FR57" s="321"/>
      <c r="FS57" s="321"/>
      <c r="FT57" s="321"/>
      <c r="FU57" s="321"/>
      <c r="FV57" s="321"/>
      <c r="FW57" s="321"/>
      <c r="FX57" s="321"/>
      <c r="FY57" s="321"/>
      <c r="FZ57" s="321"/>
      <c r="GA57" s="321"/>
      <c r="GB57" s="321"/>
      <c r="GC57" s="321"/>
      <c r="GD57" s="321"/>
      <c r="GE57" s="321"/>
      <c r="GF57" s="321"/>
      <c r="GG57" s="321"/>
      <c r="GH57" s="321"/>
      <c r="GI57" s="321"/>
      <c r="GJ57" s="321"/>
      <c r="GK57" s="321"/>
      <c r="GL57" s="321"/>
      <c r="GM57" s="321"/>
      <c r="GN57" s="321"/>
      <c r="GO57" s="321"/>
      <c r="GP57" s="321"/>
      <c r="GQ57" s="321"/>
      <c r="GR57" s="321"/>
      <c r="GS57" s="321"/>
      <c r="GT57" s="321"/>
      <c r="GU57" s="321"/>
      <c r="GV57" s="321"/>
      <c r="GW57" s="321"/>
      <c r="GX57" s="321"/>
      <c r="GY57" s="321"/>
      <c r="GZ57" s="321"/>
      <c r="HA57" s="321"/>
      <c r="HB57" s="321"/>
      <c r="HC57" s="321"/>
      <c r="HD57" s="321"/>
      <c r="HE57" s="321"/>
      <c r="HF57" s="321"/>
      <c r="HG57" s="321"/>
      <c r="HH57" s="321"/>
      <c r="HI57" s="321"/>
      <c r="HJ57" s="321"/>
      <c r="HK57" s="321"/>
      <c r="HL57" s="321"/>
      <c r="HM57" s="321"/>
      <c r="HN57" s="321"/>
      <c r="HO57" s="321"/>
      <c r="HP57" s="321"/>
      <c r="HQ57" s="321"/>
      <c r="HR57" s="321"/>
      <c r="HS57" s="321"/>
      <c r="HT57" s="321"/>
      <c r="HU57" s="321"/>
      <c r="HV57" s="321"/>
      <c r="HW57" s="321"/>
      <c r="HX57" s="321"/>
      <c r="HY57" s="321"/>
      <c r="HZ57" s="321"/>
      <c r="IA57" s="321"/>
      <c r="IB57" s="321"/>
      <c r="IC57" s="321"/>
      <c r="ID57" s="321"/>
      <c r="IE57" s="321"/>
      <c r="IF57" s="321"/>
      <c r="IG57" s="321"/>
      <c r="IH57" s="321"/>
      <c r="II57" s="321"/>
      <c r="IJ57" s="321"/>
      <c r="IK57" s="321"/>
      <c r="IL57" s="321"/>
      <c r="IM57" s="321"/>
      <c r="IN57" s="321"/>
      <c r="IO57" s="321"/>
      <c r="IP57" s="321"/>
      <c r="IQ57" s="321"/>
      <c r="IR57" s="321"/>
      <c r="IS57" s="321"/>
      <c r="IT57" s="321"/>
      <c r="IU57" s="321"/>
      <c r="IV57" s="321"/>
      <c r="IW57" s="321"/>
      <c r="IX57" s="321"/>
      <c r="IY57" s="321"/>
      <c r="IZ57" s="321"/>
      <c r="JA57" s="321"/>
      <c r="JB57" s="321"/>
      <c r="JC57" s="321"/>
      <c r="JD57" s="321"/>
      <c r="JE57" s="321"/>
      <c r="JF57" s="321"/>
      <c r="JG57" s="321"/>
      <c r="JH57" s="321"/>
      <c r="JI57" s="321"/>
      <c r="JJ57" s="321"/>
      <c r="JK57" s="321"/>
      <c r="JL57" s="321"/>
      <c r="JM57" s="321"/>
      <c r="JN57" s="321"/>
      <c r="JO57" s="321"/>
      <c r="JP57" s="321"/>
      <c r="JQ57" s="321"/>
      <c r="JR57" s="321"/>
      <c r="JS57" s="321"/>
      <c r="JT57" s="322"/>
    </row>
    <row r="58" spans="1:299" ht="6.95" customHeight="1" x14ac:dyDescent="0.15">
      <c r="A58" s="3"/>
      <c r="B58" s="3"/>
      <c r="C58" s="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3"/>
      <c r="V58" s="3"/>
      <c r="W58" s="372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3"/>
      <c r="BU58" s="326"/>
      <c r="BV58" s="307"/>
      <c r="BW58" s="307"/>
      <c r="BX58" s="307"/>
      <c r="BY58" s="307"/>
      <c r="BZ58" s="307"/>
      <c r="CA58" s="307"/>
      <c r="CB58" s="307"/>
      <c r="CC58" s="307"/>
      <c r="CD58" s="307"/>
      <c r="CE58" s="370"/>
      <c r="CF58" s="370"/>
      <c r="CG58" s="370"/>
      <c r="CH58" s="370"/>
      <c r="CI58" s="370"/>
      <c r="CJ58" s="370"/>
      <c r="CK58" s="370"/>
      <c r="CL58" s="370"/>
      <c r="CM58" s="370"/>
      <c r="CN58" s="370"/>
      <c r="CO58" s="328"/>
      <c r="CP58" s="329"/>
      <c r="CQ58" s="329"/>
      <c r="CR58" s="329"/>
      <c r="CS58" s="329"/>
      <c r="CT58" s="329"/>
      <c r="CU58" s="329"/>
      <c r="CV58" s="329"/>
      <c r="CW58" s="329"/>
      <c r="CX58" s="332"/>
      <c r="CY58" s="347"/>
      <c r="CZ58" s="312"/>
      <c r="DA58" s="312"/>
      <c r="DB58" s="312"/>
      <c r="DC58" s="312"/>
      <c r="DD58" s="312"/>
      <c r="DE58" s="312"/>
      <c r="DF58" s="312"/>
      <c r="DG58" s="312"/>
      <c r="DH58" s="335"/>
      <c r="DI58" s="350"/>
      <c r="DJ58" s="350"/>
      <c r="DK58" s="350"/>
      <c r="DL58" s="350"/>
      <c r="DM58" s="350"/>
      <c r="DN58" s="354"/>
      <c r="DO58" s="350"/>
      <c r="DP58" s="350"/>
      <c r="DQ58" s="350"/>
      <c r="DR58" s="355"/>
      <c r="DS58" s="359"/>
      <c r="DT58" s="312"/>
      <c r="DU58" s="312"/>
      <c r="DV58" s="312"/>
      <c r="DW58" s="312"/>
      <c r="DX58" s="312"/>
      <c r="DY58" s="312"/>
      <c r="DZ58" s="312"/>
      <c r="EA58" s="312"/>
      <c r="EB58" s="312"/>
      <c r="EC58" s="312"/>
      <c r="ED58" s="312"/>
      <c r="EE58" s="312"/>
      <c r="EF58" s="312"/>
      <c r="EG58" s="312"/>
      <c r="EH58" s="312"/>
      <c r="EI58" s="312"/>
      <c r="EJ58" s="312"/>
      <c r="EK58" s="312"/>
      <c r="EL58" s="335"/>
      <c r="EM58" s="338"/>
      <c r="EN58" s="312"/>
      <c r="EO58" s="312"/>
      <c r="EP58" s="312"/>
      <c r="EQ58" s="312"/>
      <c r="ER58" s="312"/>
      <c r="ES58" s="312"/>
      <c r="ET58" s="312"/>
      <c r="EU58" s="312"/>
      <c r="EV58" s="312"/>
      <c r="EW58" s="312"/>
      <c r="EX58" s="312"/>
      <c r="EY58" s="312"/>
      <c r="EZ58" s="312"/>
      <c r="FA58" s="312"/>
      <c r="FB58" s="312"/>
      <c r="FC58" s="312"/>
      <c r="FD58" s="312"/>
      <c r="FE58" s="312"/>
      <c r="FF58" s="312"/>
      <c r="FG58" s="312"/>
      <c r="FH58" s="312"/>
      <c r="FI58" s="312"/>
      <c r="FJ58" s="312"/>
      <c r="FK58" s="312"/>
      <c r="FL58" s="312"/>
      <c r="FM58" s="312"/>
      <c r="FN58" s="312"/>
      <c r="FO58" s="312"/>
      <c r="FP58" s="315"/>
      <c r="FQ58" s="320"/>
      <c r="FR58" s="321"/>
      <c r="FS58" s="321"/>
      <c r="FT58" s="321"/>
      <c r="FU58" s="321"/>
      <c r="FV58" s="321"/>
      <c r="FW58" s="321"/>
      <c r="FX58" s="321"/>
      <c r="FY58" s="321"/>
      <c r="FZ58" s="321"/>
      <c r="GA58" s="321"/>
      <c r="GB58" s="321"/>
      <c r="GC58" s="321"/>
      <c r="GD58" s="321"/>
      <c r="GE58" s="321"/>
      <c r="GF58" s="321"/>
      <c r="GG58" s="321"/>
      <c r="GH58" s="321"/>
      <c r="GI58" s="321"/>
      <c r="GJ58" s="321"/>
      <c r="GK58" s="321"/>
      <c r="GL58" s="321"/>
      <c r="GM58" s="321"/>
      <c r="GN58" s="321"/>
      <c r="GO58" s="321"/>
      <c r="GP58" s="321"/>
      <c r="GQ58" s="321"/>
      <c r="GR58" s="321"/>
      <c r="GS58" s="321"/>
      <c r="GT58" s="321"/>
      <c r="GU58" s="321"/>
      <c r="GV58" s="321"/>
      <c r="GW58" s="321"/>
      <c r="GX58" s="321"/>
      <c r="GY58" s="321"/>
      <c r="GZ58" s="321"/>
      <c r="HA58" s="321"/>
      <c r="HB58" s="321"/>
      <c r="HC58" s="321"/>
      <c r="HD58" s="321"/>
      <c r="HE58" s="321"/>
      <c r="HF58" s="321"/>
      <c r="HG58" s="321"/>
      <c r="HH58" s="321"/>
      <c r="HI58" s="321"/>
      <c r="HJ58" s="321"/>
      <c r="HK58" s="321"/>
      <c r="HL58" s="321"/>
      <c r="HM58" s="321"/>
      <c r="HN58" s="321"/>
      <c r="HO58" s="321"/>
      <c r="HP58" s="321"/>
      <c r="HQ58" s="321"/>
      <c r="HR58" s="321"/>
      <c r="HS58" s="321"/>
      <c r="HT58" s="321"/>
      <c r="HU58" s="321"/>
      <c r="HV58" s="321"/>
      <c r="HW58" s="321"/>
      <c r="HX58" s="321"/>
      <c r="HY58" s="321"/>
      <c r="HZ58" s="321"/>
      <c r="IA58" s="321"/>
      <c r="IB58" s="321"/>
      <c r="IC58" s="321"/>
      <c r="ID58" s="321"/>
      <c r="IE58" s="321"/>
      <c r="IF58" s="321"/>
      <c r="IG58" s="321"/>
      <c r="IH58" s="321"/>
      <c r="II58" s="321"/>
      <c r="IJ58" s="321"/>
      <c r="IK58" s="321"/>
      <c r="IL58" s="321"/>
      <c r="IM58" s="321"/>
      <c r="IN58" s="321"/>
      <c r="IO58" s="321"/>
      <c r="IP58" s="321"/>
      <c r="IQ58" s="321"/>
      <c r="IR58" s="321"/>
      <c r="IS58" s="321"/>
      <c r="IT58" s="321"/>
      <c r="IU58" s="321"/>
      <c r="IV58" s="321"/>
      <c r="IW58" s="321"/>
      <c r="IX58" s="321"/>
      <c r="IY58" s="321"/>
      <c r="IZ58" s="321"/>
      <c r="JA58" s="321"/>
      <c r="JB58" s="321"/>
      <c r="JC58" s="321"/>
      <c r="JD58" s="321"/>
      <c r="JE58" s="321"/>
      <c r="JF58" s="321"/>
      <c r="JG58" s="321"/>
      <c r="JH58" s="321"/>
      <c r="JI58" s="321"/>
      <c r="JJ58" s="321"/>
      <c r="JK58" s="321"/>
      <c r="JL58" s="321"/>
      <c r="JM58" s="321"/>
      <c r="JN58" s="321"/>
      <c r="JO58" s="321"/>
      <c r="JP58" s="321"/>
      <c r="JQ58" s="321"/>
      <c r="JR58" s="321"/>
      <c r="JS58" s="321"/>
      <c r="JT58" s="322"/>
    </row>
    <row r="59" spans="1:299" ht="6.95" customHeight="1" thickBo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73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  <c r="BQ59" s="362"/>
      <c r="BR59" s="362"/>
      <c r="BS59" s="362"/>
      <c r="BT59" s="364"/>
      <c r="BU59" s="327"/>
      <c r="BV59" s="309"/>
      <c r="BW59" s="309"/>
      <c r="BX59" s="309"/>
      <c r="BY59" s="309"/>
      <c r="BZ59" s="309"/>
      <c r="CA59" s="309"/>
      <c r="CB59" s="309"/>
      <c r="CC59" s="309"/>
      <c r="CD59" s="309"/>
      <c r="CE59" s="371"/>
      <c r="CF59" s="371"/>
      <c r="CG59" s="371"/>
      <c r="CH59" s="371"/>
      <c r="CI59" s="371"/>
      <c r="CJ59" s="371"/>
      <c r="CK59" s="371"/>
      <c r="CL59" s="371"/>
      <c r="CM59" s="371"/>
      <c r="CN59" s="371"/>
      <c r="CO59" s="330"/>
      <c r="CP59" s="331"/>
      <c r="CQ59" s="331"/>
      <c r="CR59" s="331"/>
      <c r="CS59" s="331"/>
      <c r="CT59" s="331"/>
      <c r="CU59" s="331"/>
      <c r="CV59" s="331"/>
      <c r="CW59" s="331"/>
      <c r="CX59" s="333"/>
      <c r="CY59" s="348"/>
      <c r="CZ59" s="313"/>
      <c r="DA59" s="313"/>
      <c r="DB59" s="313"/>
      <c r="DC59" s="313"/>
      <c r="DD59" s="313"/>
      <c r="DE59" s="313"/>
      <c r="DF59" s="313"/>
      <c r="DG59" s="313"/>
      <c r="DH59" s="336"/>
      <c r="DI59" s="351"/>
      <c r="DJ59" s="351"/>
      <c r="DK59" s="351"/>
      <c r="DL59" s="351"/>
      <c r="DM59" s="351"/>
      <c r="DN59" s="356"/>
      <c r="DO59" s="351"/>
      <c r="DP59" s="351"/>
      <c r="DQ59" s="351"/>
      <c r="DR59" s="357"/>
      <c r="DS59" s="360"/>
      <c r="DT59" s="313"/>
      <c r="DU59" s="313"/>
      <c r="DV59" s="313"/>
      <c r="DW59" s="313"/>
      <c r="DX59" s="313"/>
      <c r="DY59" s="313"/>
      <c r="DZ59" s="313"/>
      <c r="EA59" s="313"/>
      <c r="EB59" s="313"/>
      <c r="EC59" s="313"/>
      <c r="ED59" s="313"/>
      <c r="EE59" s="313"/>
      <c r="EF59" s="313"/>
      <c r="EG59" s="313"/>
      <c r="EH59" s="313"/>
      <c r="EI59" s="313"/>
      <c r="EJ59" s="313"/>
      <c r="EK59" s="313"/>
      <c r="EL59" s="336"/>
      <c r="EM59" s="339"/>
      <c r="EN59" s="313"/>
      <c r="EO59" s="313"/>
      <c r="EP59" s="313"/>
      <c r="EQ59" s="313"/>
      <c r="ER59" s="313"/>
      <c r="ES59" s="313"/>
      <c r="ET59" s="313"/>
      <c r="EU59" s="313"/>
      <c r="EV59" s="313"/>
      <c r="EW59" s="313"/>
      <c r="EX59" s="313"/>
      <c r="EY59" s="313"/>
      <c r="EZ59" s="313"/>
      <c r="FA59" s="313"/>
      <c r="FB59" s="313"/>
      <c r="FC59" s="313"/>
      <c r="FD59" s="313"/>
      <c r="FE59" s="313"/>
      <c r="FF59" s="313"/>
      <c r="FG59" s="313"/>
      <c r="FH59" s="313"/>
      <c r="FI59" s="313"/>
      <c r="FJ59" s="313"/>
      <c r="FK59" s="313"/>
      <c r="FL59" s="313"/>
      <c r="FM59" s="313"/>
      <c r="FN59" s="313"/>
      <c r="FO59" s="313"/>
      <c r="FP59" s="316"/>
      <c r="FQ59" s="323"/>
      <c r="FR59" s="324"/>
      <c r="FS59" s="324"/>
      <c r="FT59" s="324"/>
      <c r="FU59" s="324"/>
      <c r="FV59" s="324"/>
      <c r="FW59" s="324"/>
      <c r="FX59" s="324"/>
      <c r="FY59" s="324"/>
      <c r="FZ59" s="324"/>
      <c r="GA59" s="324"/>
      <c r="GB59" s="324"/>
      <c r="GC59" s="324"/>
      <c r="GD59" s="324"/>
      <c r="GE59" s="324"/>
      <c r="GF59" s="324"/>
      <c r="GG59" s="324"/>
      <c r="GH59" s="324"/>
      <c r="GI59" s="324"/>
      <c r="GJ59" s="324"/>
      <c r="GK59" s="324"/>
      <c r="GL59" s="324"/>
      <c r="GM59" s="324"/>
      <c r="GN59" s="324"/>
      <c r="GO59" s="324"/>
      <c r="GP59" s="324"/>
      <c r="GQ59" s="324"/>
      <c r="GR59" s="324"/>
      <c r="GS59" s="324"/>
      <c r="GT59" s="324"/>
      <c r="GU59" s="324"/>
      <c r="GV59" s="324"/>
      <c r="GW59" s="324"/>
      <c r="GX59" s="324"/>
      <c r="GY59" s="324"/>
      <c r="GZ59" s="324"/>
      <c r="HA59" s="324"/>
      <c r="HB59" s="324"/>
      <c r="HC59" s="324"/>
      <c r="HD59" s="324"/>
      <c r="HE59" s="324"/>
      <c r="HF59" s="324"/>
      <c r="HG59" s="324"/>
      <c r="HH59" s="324"/>
      <c r="HI59" s="324"/>
      <c r="HJ59" s="324"/>
      <c r="HK59" s="324"/>
      <c r="HL59" s="324"/>
      <c r="HM59" s="324"/>
      <c r="HN59" s="324"/>
      <c r="HO59" s="324"/>
      <c r="HP59" s="324"/>
      <c r="HQ59" s="324"/>
      <c r="HR59" s="324"/>
      <c r="HS59" s="324"/>
      <c r="HT59" s="324"/>
      <c r="HU59" s="324"/>
      <c r="HV59" s="324"/>
      <c r="HW59" s="324"/>
      <c r="HX59" s="324"/>
      <c r="HY59" s="324"/>
      <c r="HZ59" s="324"/>
      <c r="IA59" s="324"/>
      <c r="IB59" s="324"/>
      <c r="IC59" s="324"/>
      <c r="ID59" s="324"/>
      <c r="IE59" s="324"/>
      <c r="IF59" s="324"/>
      <c r="IG59" s="324"/>
      <c r="IH59" s="324"/>
      <c r="II59" s="324"/>
      <c r="IJ59" s="324"/>
      <c r="IK59" s="324"/>
      <c r="IL59" s="324"/>
      <c r="IM59" s="324"/>
      <c r="IN59" s="324"/>
      <c r="IO59" s="324"/>
      <c r="IP59" s="324"/>
      <c r="IQ59" s="324"/>
      <c r="IR59" s="324"/>
      <c r="IS59" s="324"/>
      <c r="IT59" s="324"/>
      <c r="IU59" s="324"/>
      <c r="IV59" s="324"/>
      <c r="IW59" s="324"/>
      <c r="IX59" s="324"/>
      <c r="IY59" s="324"/>
      <c r="IZ59" s="324"/>
      <c r="JA59" s="324"/>
      <c r="JB59" s="324"/>
      <c r="JC59" s="324"/>
      <c r="JD59" s="324"/>
      <c r="JE59" s="324"/>
      <c r="JF59" s="324"/>
      <c r="JG59" s="324"/>
      <c r="JH59" s="324"/>
      <c r="JI59" s="324"/>
      <c r="JJ59" s="324"/>
      <c r="JK59" s="324"/>
      <c r="JL59" s="324"/>
      <c r="JM59" s="324"/>
      <c r="JN59" s="324"/>
      <c r="JO59" s="324"/>
      <c r="JP59" s="324"/>
      <c r="JQ59" s="324"/>
      <c r="JR59" s="324"/>
      <c r="JS59" s="324"/>
      <c r="JT59" s="325"/>
    </row>
    <row r="60" spans="1:299" ht="6.95" customHeight="1" thickTop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99" t="str">
        <f>IF(INDEX(取得届データ入力!$B$5:$P$104,電機基金取得届!$KD44,1)="","",1)</f>
        <v/>
      </c>
      <c r="X60" s="300"/>
      <c r="Y60" s="300"/>
      <c r="Z60" s="305"/>
      <c r="AA60" s="305"/>
      <c r="AB60" s="306"/>
      <c r="AC60" s="265" t="s">
        <v>41</v>
      </c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7"/>
      <c r="BE60" s="271" t="s">
        <v>36</v>
      </c>
      <c r="BF60" s="272"/>
      <c r="BG60" s="272"/>
      <c r="BH60" s="266" t="s">
        <v>33</v>
      </c>
      <c r="BI60" s="266"/>
      <c r="BJ60" s="266"/>
      <c r="BK60" s="266"/>
      <c r="BL60" s="266"/>
      <c r="BM60" s="266"/>
      <c r="BN60" s="266"/>
      <c r="BO60" s="266"/>
      <c r="BP60" s="266" t="s">
        <v>34</v>
      </c>
      <c r="BQ60" s="266"/>
      <c r="BR60" s="266"/>
      <c r="BS60" s="266"/>
      <c r="BT60" s="266"/>
      <c r="BU60" s="266"/>
      <c r="BV60" s="266"/>
      <c r="BW60" s="266"/>
      <c r="BX60" s="266" t="s">
        <v>35</v>
      </c>
      <c r="BY60" s="266"/>
      <c r="BZ60" s="266"/>
      <c r="CA60" s="266"/>
      <c r="CB60" s="266"/>
      <c r="CC60" s="266"/>
      <c r="CD60" s="266"/>
      <c r="CE60" s="267"/>
      <c r="CF60" s="273" t="s">
        <v>42</v>
      </c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42"/>
      <c r="CR60" s="242"/>
      <c r="CS60" s="251"/>
      <c r="CT60" s="254" t="s">
        <v>43</v>
      </c>
      <c r="CU60" s="255"/>
      <c r="CV60" s="255"/>
      <c r="CW60" s="255"/>
      <c r="CX60" s="255"/>
      <c r="CY60" s="255"/>
      <c r="CZ60" s="255"/>
      <c r="DA60" s="255"/>
      <c r="DB60" s="284" t="str">
        <f>IF(INDEX(取得届データ入力!$B$5:$P$104,電機基金取得届!$KD44,14)="","",INDEX(取得届データ入力!$B$5:$P$104,電機基金取得届!$KD44,14))</f>
        <v/>
      </c>
      <c r="DC60" s="285"/>
      <c r="DD60" s="286"/>
      <c r="DE60" s="293" t="str">
        <f>IF(INDEX(取得届データ入力!$B$5:$P$104,電機基金取得届!$KD44,1)="","",IF(事業所情報!$B$5="内枠型","3",IF(事業所情報!$B$5="融合型","3","")))</f>
        <v/>
      </c>
      <c r="DF60" s="294"/>
      <c r="DG60" s="294"/>
      <c r="DH60" s="247"/>
      <c r="DI60" s="247"/>
      <c r="DJ60" s="248"/>
      <c r="DK60" s="265" t="s">
        <v>41</v>
      </c>
      <c r="DL60" s="266"/>
      <c r="DM60" s="266"/>
      <c r="DN60" s="266"/>
      <c r="DO60" s="266"/>
      <c r="DP60" s="266"/>
      <c r="DQ60" s="266"/>
      <c r="DR60" s="266"/>
      <c r="DS60" s="266"/>
      <c r="DT60" s="266"/>
      <c r="DU60" s="266"/>
      <c r="DV60" s="266"/>
      <c r="DW60" s="266"/>
      <c r="DX60" s="266"/>
      <c r="DY60" s="266"/>
      <c r="DZ60" s="266"/>
      <c r="EA60" s="266"/>
      <c r="EB60" s="266"/>
      <c r="EC60" s="266"/>
      <c r="ED60" s="266"/>
      <c r="EE60" s="266"/>
      <c r="EF60" s="266"/>
      <c r="EG60" s="266"/>
      <c r="EH60" s="266"/>
      <c r="EI60" s="266"/>
      <c r="EJ60" s="266"/>
      <c r="EK60" s="266"/>
      <c r="EL60" s="267"/>
      <c r="EM60" s="271" t="s">
        <v>36</v>
      </c>
      <c r="EN60" s="272"/>
      <c r="EO60" s="272"/>
      <c r="EP60" s="266" t="s">
        <v>33</v>
      </c>
      <c r="EQ60" s="266"/>
      <c r="ER60" s="266"/>
      <c r="ES60" s="266"/>
      <c r="ET60" s="266"/>
      <c r="EU60" s="266"/>
      <c r="EV60" s="266"/>
      <c r="EW60" s="266"/>
      <c r="EX60" s="266" t="s">
        <v>34</v>
      </c>
      <c r="EY60" s="266"/>
      <c r="EZ60" s="266"/>
      <c r="FA60" s="266"/>
      <c r="FB60" s="266"/>
      <c r="FC60" s="266"/>
      <c r="FD60" s="266"/>
      <c r="FE60" s="266"/>
      <c r="FF60" s="266" t="s">
        <v>35</v>
      </c>
      <c r="FG60" s="266"/>
      <c r="FH60" s="266"/>
      <c r="FI60" s="266"/>
      <c r="FJ60" s="266"/>
      <c r="FK60" s="266"/>
      <c r="FL60" s="266"/>
      <c r="FM60" s="267"/>
      <c r="FN60" s="273" t="s">
        <v>42</v>
      </c>
      <c r="FO60" s="274"/>
      <c r="FP60" s="274"/>
      <c r="FQ60" s="274"/>
      <c r="FR60" s="274"/>
      <c r="FS60" s="274"/>
      <c r="FT60" s="274"/>
      <c r="FU60" s="274"/>
      <c r="FV60" s="274"/>
      <c r="FW60" s="274"/>
      <c r="FX60" s="274"/>
      <c r="FY60" s="242"/>
      <c r="FZ60" s="242"/>
      <c r="GA60" s="251"/>
      <c r="GB60" s="254" t="s">
        <v>43</v>
      </c>
      <c r="GC60" s="255"/>
      <c r="GD60" s="255"/>
      <c r="GE60" s="255"/>
      <c r="GF60" s="255"/>
      <c r="GG60" s="255"/>
      <c r="GH60" s="255"/>
      <c r="GI60" s="255"/>
      <c r="GJ60" s="275"/>
      <c r="GK60" s="276"/>
      <c r="GL60" s="277"/>
      <c r="GM60" s="241"/>
      <c r="GN60" s="242"/>
      <c r="GO60" s="242"/>
      <c r="GP60" s="247"/>
      <c r="GQ60" s="247"/>
      <c r="GR60" s="248"/>
      <c r="GS60" s="265" t="s">
        <v>41</v>
      </c>
      <c r="GT60" s="266"/>
      <c r="GU60" s="266"/>
      <c r="GV60" s="266"/>
      <c r="GW60" s="266"/>
      <c r="GX60" s="266"/>
      <c r="GY60" s="266"/>
      <c r="GZ60" s="266"/>
      <c r="HA60" s="266"/>
      <c r="HB60" s="266"/>
      <c r="HC60" s="266"/>
      <c r="HD60" s="266"/>
      <c r="HE60" s="266"/>
      <c r="HF60" s="266"/>
      <c r="HG60" s="266"/>
      <c r="HH60" s="266"/>
      <c r="HI60" s="266"/>
      <c r="HJ60" s="266"/>
      <c r="HK60" s="266"/>
      <c r="HL60" s="266"/>
      <c r="HM60" s="266"/>
      <c r="HN60" s="266"/>
      <c r="HO60" s="266"/>
      <c r="HP60" s="266"/>
      <c r="HQ60" s="266"/>
      <c r="HR60" s="266"/>
      <c r="HS60" s="266"/>
      <c r="HT60" s="267"/>
      <c r="HU60" s="271" t="s">
        <v>36</v>
      </c>
      <c r="HV60" s="272"/>
      <c r="HW60" s="272"/>
      <c r="HX60" s="266" t="s">
        <v>33</v>
      </c>
      <c r="HY60" s="266"/>
      <c r="HZ60" s="266"/>
      <c r="IA60" s="266"/>
      <c r="IB60" s="266"/>
      <c r="IC60" s="266"/>
      <c r="ID60" s="266"/>
      <c r="IE60" s="266"/>
      <c r="IF60" s="266" t="s">
        <v>34</v>
      </c>
      <c r="IG60" s="266"/>
      <c r="IH60" s="266"/>
      <c r="II60" s="266"/>
      <c r="IJ60" s="266"/>
      <c r="IK60" s="266"/>
      <c r="IL60" s="266"/>
      <c r="IM60" s="266"/>
      <c r="IN60" s="266" t="s">
        <v>35</v>
      </c>
      <c r="IO60" s="266"/>
      <c r="IP60" s="266"/>
      <c r="IQ60" s="266"/>
      <c r="IR60" s="266"/>
      <c r="IS60" s="266"/>
      <c r="IT60" s="266"/>
      <c r="IU60" s="267"/>
      <c r="IV60" s="273" t="s">
        <v>42</v>
      </c>
      <c r="IW60" s="274"/>
      <c r="IX60" s="274"/>
      <c r="IY60" s="274"/>
      <c r="IZ60" s="274"/>
      <c r="JA60" s="274"/>
      <c r="JB60" s="274"/>
      <c r="JC60" s="274"/>
      <c r="JD60" s="274"/>
      <c r="JE60" s="274"/>
      <c r="JF60" s="274"/>
      <c r="JG60" s="242"/>
      <c r="JH60" s="242"/>
      <c r="JI60" s="251"/>
      <c r="JJ60" s="254" t="s">
        <v>43</v>
      </c>
      <c r="JK60" s="255"/>
      <c r="JL60" s="255"/>
      <c r="JM60" s="255"/>
      <c r="JN60" s="255"/>
      <c r="JO60" s="255"/>
      <c r="JP60" s="255"/>
      <c r="JQ60" s="255"/>
      <c r="JR60" s="256"/>
      <c r="JS60" s="257"/>
      <c r="JT60" s="258"/>
    </row>
    <row r="61" spans="1:299" ht="6.9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01"/>
      <c r="X61" s="302"/>
      <c r="Y61" s="302"/>
      <c r="Z61" s="307"/>
      <c r="AA61" s="307"/>
      <c r="AB61" s="308"/>
      <c r="AC61" s="268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70"/>
      <c r="BE61" s="199"/>
      <c r="BF61" s="200"/>
      <c r="BG61" s="200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70"/>
      <c r="CF61" s="191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244"/>
      <c r="CR61" s="244"/>
      <c r="CS61" s="252"/>
      <c r="CT61" s="195"/>
      <c r="CU61" s="196"/>
      <c r="CV61" s="196"/>
      <c r="CW61" s="196"/>
      <c r="CX61" s="196"/>
      <c r="CY61" s="196"/>
      <c r="CZ61" s="196"/>
      <c r="DA61" s="196"/>
      <c r="DB61" s="287"/>
      <c r="DC61" s="288"/>
      <c r="DD61" s="289"/>
      <c r="DE61" s="295"/>
      <c r="DF61" s="296"/>
      <c r="DG61" s="296"/>
      <c r="DH61" s="238"/>
      <c r="DI61" s="238"/>
      <c r="DJ61" s="249"/>
      <c r="DK61" s="268"/>
      <c r="DL61" s="269"/>
      <c r="DM61" s="269"/>
      <c r="DN61" s="269"/>
      <c r="DO61" s="269"/>
      <c r="DP61" s="269"/>
      <c r="DQ61" s="269"/>
      <c r="DR61" s="269"/>
      <c r="DS61" s="269"/>
      <c r="DT61" s="269"/>
      <c r="DU61" s="269"/>
      <c r="DV61" s="269"/>
      <c r="DW61" s="269"/>
      <c r="DX61" s="269"/>
      <c r="DY61" s="269"/>
      <c r="DZ61" s="269"/>
      <c r="EA61" s="269"/>
      <c r="EB61" s="269"/>
      <c r="EC61" s="269"/>
      <c r="ED61" s="269"/>
      <c r="EE61" s="269"/>
      <c r="EF61" s="269"/>
      <c r="EG61" s="269"/>
      <c r="EH61" s="269"/>
      <c r="EI61" s="269"/>
      <c r="EJ61" s="269"/>
      <c r="EK61" s="269"/>
      <c r="EL61" s="270"/>
      <c r="EM61" s="199"/>
      <c r="EN61" s="200"/>
      <c r="EO61" s="200"/>
      <c r="EP61" s="269"/>
      <c r="EQ61" s="269"/>
      <c r="ER61" s="269"/>
      <c r="ES61" s="269"/>
      <c r="ET61" s="269"/>
      <c r="EU61" s="269"/>
      <c r="EV61" s="269"/>
      <c r="EW61" s="269"/>
      <c r="EX61" s="269"/>
      <c r="EY61" s="269"/>
      <c r="EZ61" s="269"/>
      <c r="FA61" s="269"/>
      <c r="FB61" s="269"/>
      <c r="FC61" s="269"/>
      <c r="FD61" s="269"/>
      <c r="FE61" s="269"/>
      <c r="FF61" s="269"/>
      <c r="FG61" s="269"/>
      <c r="FH61" s="269"/>
      <c r="FI61" s="269"/>
      <c r="FJ61" s="269"/>
      <c r="FK61" s="269"/>
      <c r="FL61" s="269"/>
      <c r="FM61" s="270"/>
      <c r="FN61" s="191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244"/>
      <c r="FZ61" s="244"/>
      <c r="GA61" s="252"/>
      <c r="GB61" s="195"/>
      <c r="GC61" s="196"/>
      <c r="GD61" s="196"/>
      <c r="GE61" s="196"/>
      <c r="GF61" s="196"/>
      <c r="GG61" s="196"/>
      <c r="GH61" s="196"/>
      <c r="GI61" s="196"/>
      <c r="GJ61" s="278"/>
      <c r="GK61" s="279"/>
      <c r="GL61" s="280"/>
      <c r="GM61" s="243"/>
      <c r="GN61" s="244"/>
      <c r="GO61" s="244"/>
      <c r="GP61" s="238"/>
      <c r="GQ61" s="238"/>
      <c r="GR61" s="249"/>
      <c r="GS61" s="268"/>
      <c r="GT61" s="269"/>
      <c r="GU61" s="269"/>
      <c r="GV61" s="269"/>
      <c r="GW61" s="269"/>
      <c r="GX61" s="269"/>
      <c r="GY61" s="269"/>
      <c r="GZ61" s="269"/>
      <c r="HA61" s="269"/>
      <c r="HB61" s="269"/>
      <c r="HC61" s="269"/>
      <c r="HD61" s="269"/>
      <c r="HE61" s="269"/>
      <c r="HF61" s="269"/>
      <c r="HG61" s="269"/>
      <c r="HH61" s="269"/>
      <c r="HI61" s="269"/>
      <c r="HJ61" s="269"/>
      <c r="HK61" s="269"/>
      <c r="HL61" s="269"/>
      <c r="HM61" s="269"/>
      <c r="HN61" s="269"/>
      <c r="HO61" s="269"/>
      <c r="HP61" s="269"/>
      <c r="HQ61" s="269"/>
      <c r="HR61" s="269"/>
      <c r="HS61" s="269"/>
      <c r="HT61" s="270"/>
      <c r="HU61" s="199"/>
      <c r="HV61" s="200"/>
      <c r="HW61" s="200"/>
      <c r="HX61" s="269"/>
      <c r="HY61" s="269"/>
      <c r="HZ61" s="269"/>
      <c r="IA61" s="269"/>
      <c r="IB61" s="269"/>
      <c r="IC61" s="269"/>
      <c r="ID61" s="269"/>
      <c r="IE61" s="269"/>
      <c r="IF61" s="269"/>
      <c r="IG61" s="269"/>
      <c r="IH61" s="269"/>
      <c r="II61" s="269"/>
      <c r="IJ61" s="269"/>
      <c r="IK61" s="269"/>
      <c r="IL61" s="269"/>
      <c r="IM61" s="269"/>
      <c r="IN61" s="269"/>
      <c r="IO61" s="269"/>
      <c r="IP61" s="269"/>
      <c r="IQ61" s="269"/>
      <c r="IR61" s="269"/>
      <c r="IS61" s="269"/>
      <c r="IT61" s="269"/>
      <c r="IU61" s="270"/>
      <c r="IV61" s="191"/>
      <c r="IW61" s="192"/>
      <c r="IX61" s="192"/>
      <c r="IY61" s="192"/>
      <c r="IZ61" s="192"/>
      <c r="JA61" s="192"/>
      <c r="JB61" s="192"/>
      <c r="JC61" s="192"/>
      <c r="JD61" s="192"/>
      <c r="JE61" s="192"/>
      <c r="JF61" s="192"/>
      <c r="JG61" s="244"/>
      <c r="JH61" s="244"/>
      <c r="JI61" s="252"/>
      <c r="JJ61" s="195"/>
      <c r="JK61" s="196"/>
      <c r="JL61" s="196"/>
      <c r="JM61" s="196"/>
      <c r="JN61" s="196"/>
      <c r="JO61" s="196"/>
      <c r="JP61" s="196"/>
      <c r="JQ61" s="196"/>
      <c r="JR61" s="259"/>
      <c r="JS61" s="260"/>
      <c r="JT61" s="261"/>
    </row>
    <row r="62" spans="1:299" ht="6.9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01"/>
      <c r="X62" s="302"/>
      <c r="Y62" s="302"/>
      <c r="Z62" s="307"/>
      <c r="AA62" s="307"/>
      <c r="AB62" s="308"/>
      <c r="AC62" s="237"/>
      <c r="AD62" s="238"/>
      <c r="AE62" s="238"/>
      <c r="AF62" s="238"/>
      <c r="AG62" s="238" t="str">
        <f>IF(INDEX(取得届データ入力!$B$5:$P$104,電機基金取得届!$KD44,10)="","",IF(LEN(INDEX(取得届データ入力!$B$5:$P$104,電機基金取得届!$KD44,10))=3,MID(TEXT(INDEX(取得届データ入力!$B$5:$P$104,電機基金取得届!$KD44,10),"000"),1,1),""))</f>
        <v/>
      </c>
      <c r="AH62" s="238"/>
      <c r="AI62" s="238"/>
      <c r="AJ62" s="229"/>
      <c r="AK62" s="230" t="str">
        <f>IF(INDEX(取得届データ入力!$B$5:$P$104,電機基金取得届!$KD44,10)="","",IF(LEN(INDEX(取得届データ入力!$B$5:$P$104,電機基金取得届!$KD44,10))&gt;=2,MID(TEXT(INDEX(取得届データ入力!$B$5:$P$104,電機基金取得届!$KD44,10),"000"),2,1),""))</f>
        <v/>
      </c>
      <c r="AL62" s="230"/>
      <c r="AM62" s="230"/>
      <c r="AN62" s="230"/>
      <c r="AO62" s="233" t="str">
        <f>IF(INDEX(取得届データ入力!$B$5:$P$104,電機基金取得届!$KD44,10)="","",IF(LEN(INDEX(取得届データ入力!$B$5:$P$104,電機基金取得届!$KD44,10))&gt;=1,MID(TEXT(INDEX(取得届データ入力!$B$5:$P$104,電機基金取得届!$KD44,10),"000"),3,1),""))</f>
        <v/>
      </c>
      <c r="AP62" s="238"/>
      <c r="AQ62" s="238"/>
      <c r="AR62" s="238"/>
      <c r="AS62" s="238" t="str">
        <f>IF(INDEX(取得届データ入力!$B$5:$P$104,電機基金取得届!$KD44,10)="","",0)</f>
        <v/>
      </c>
      <c r="AT62" s="238"/>
      <c r="AU62" s="238"/>
      <c r="AV62" s="229"/>
      <c r="AW62" s="230" t="str">
        <f>IF(INDEX(取得届データ入力!$B$5:$P$104,電機基金取得届!$KD44,10)="","",0)</f>
        <v/>
      </c>
      <c r="AX62" s="230"/>
      <c r="AY62" s="230"/>
      <c r="AZ62" s="230"/>
      <c r="BA62" s="230" t="str">
        <f>IF(INDEX(取得届データ入力!$B$5:$P$104,電機基金取得届!$KD44,10)="","",0)</f>
        <v/>
      </c>
      <c r="BB62" s="230"/>
      <c r="BC62" s="230"/>
      <c r="BD62" s="235"/>
      <c r="BE62" s="199"/>
      <c r="BF62" s="200"/>
      <c r="BG62" s="200"/>
      <c r="BH62" s="229"/>
      <c r="BI62" s="230"/>
      <c r="BJ62" s="230"/>
      <c r="BK62" s="230"/>
      <c r="BL62" s="230"/>
      <c r="BM62" s="230"/>
      <c r="BN62" s="230"/>
      <c r="BO62" s="233"/>
      <c r="BP62" s="229"/>
      <c r="BQ62" s="230"/>
      <c r="BR62" s="230"/>
      <c r="BS62" s="230"/>
      <c r="BT62" s="230"/>
      <c r="BU62" s="230"/>
      <c r="BV62" s="230"/>
      <c r="BW62" s="233"/>
      <c r="BX62" s="229"/>
      <c r="BY62" s="230"/>
      <c r="BZ62" s="230"/>
      <c r="CA62" s="230"/>
      <c r="CB62" s="230"/>
      <c r="CC62" s="230"/>
      <c r="CD62" s="230"/>
      <c r="CE62" s="235"/>
      <c r="CF62" s="191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244"/>
      <c r="CR62" s="244"/>
      <c r="CS62" s="252"/>
      <c r="CT62" s="195"/>
      <c r="CU62" s="196"/>
      <c r="CV62" s="196"/>
      <c r="CW62" s="196"/>
      <c r="CX62" s="196"/>
      <c r="CY62" s="196"/>
      <c r="CZ62" s="196"/>
      <c r="DA62" s="196"/>
      <c r="DB62" s="287"/>
      <c r="DC62" s="288"/>
      <c r="DD62" s="289"/>
      <c r="DE62" s="295"/>
      <c r="DF62" s="296"/>
      <c r="DG62" s="296"/>
      <c r="DH62" s="238"/>
      <c r="DI62" s="238"/>
      <c r="DJ62" s="249"/>
      <c r="DK62" s="237"/>
      <c r="DL62" s="238"/>
      <c r="DM62" s="238"/>
      <c r="DN62" s="238"/>
      <c r="DO62" s="238" t="str">
        <f>IF(INDEX(取得届データ入力!$B$5:$P$104,電機基金取得届!$KD44,1)="","",IF(事業所情報!$B$5="内枠型",$AG$62,IF(事業所情報!$B$5="融合型",$AG$62,"")))</f>
        <v/>
      </c>
      <c r="DP62" s="238"/>
      <c r="DQ62" s="238"/>
      <c r="DR62" s="229"/>
      <c r="DS62" s="230" t="str">
        <f>IF(INDEX(取得届データ入力!$B$5:$P$104,電機基金取得届!$KD44,1)="","",IF(事業所情報!$B$5="内枠型",$AK$62,IF(事業所情報!$B$5="融合型",$AK$62,"")))</f>
        <v/>
      </c>
      <c r="DT62" s="230"/>
      <c r="DU62" s="230"/>
      <c r="DV62" s="230"/>
      <c r="DW62" s="233" t="str">
        <f>IF(INDEX(取得届データ入力!$B$5:$P$104,電機基金取得届!$KD44,1)="","",IF(事業所情報!$B$5="内枠型",$AO$62,IF(事業所情報!$B$5="融合型",$AO$62,"")))</f>
        <v/>
      </c>
      <c r="DX62" s="238"/>
      <c r="DY62" s="238"/>
      <c r="DZ62" s="238"/>
      <c r="EA62" s="238" t="str">
        <f>IF(INDEX(取得届データ入力!$B$5:$P$104,電機基金取得届!$KD44,1)="","",IF(事業所情報!$B$5="内枠型",$AS$62,IF(事業所情報!$B$5="融合型",$AS$62,"")))</f>
        <v/>
      </c>
      <c r="EB62" s="238"/>
      <c r="EC62" s="238"/>
      <c r="ED62" s="229"/>
      <c r="EE62" s="230" t="str">
        <f>IF(INDEX(取得届データ入力!$B$5:$P$104,電機基金取得届!$KD44,1)="","",IF(事業所情報!$B$5="内枠型",$AW$62,IF(事業所情報!$B$5="融合型",$AW$62,"")))</f>
        <v/>
      </c>
      <c r="EF62" s="230"/>
      <c r="EG62" s="230"/>
      <c r="EH62" s="230"/>
      <c r="EI62" s="230" t="str">
        <f>IF(INDEX(取得届データ入力!$B$5:$P$104,電機基金取得届!$KD44,1)="","",IF(事業所情報!$B$5="内枠型",$BA$62,IF(事業所情報!$B$5="融合型",$BA$62,"")))</f>
        <v/>
      </c>
      <c r="EJ62" s="230"/>
      <c r="EK62" s="230"/>
      <c r="EL62" s="235"/>
      <c r="EM62" s="199"/>
      <c r="EN62" s="200"/>
      <c r="EO62" s="200"/>
      <c r="EP62" s="229"/>
      <c r="EQ62" s="230"/>
      <c r="ER62" s="230"/>
      <c r="ES62" s="230"/>
      <c r="ET62" s="230"/>
      <c r="EU62" s="230"/>
      <c r="EV62" s="230"/>
      <c r="EW62" s="233"/>
      <c r="EX62" s="229"/>
      <c r="EY62" s="230"/>
      <c r="EZ62" s="230"/>
      <c r="FA62" s="230"/>
      <c r="FB62" s="230"/>
      <c r="FC62" s="230"/>
      <c r="FD62" s="230"/>
      <c r="FE62" s="233"/>
      <c r="FF62" s="229"/>
      <c r="FG62" s="230"/>
      <c r="FH62" s="230"/>
      <c r="FI62" s="230"/>
      <c r="FJ62" s="230"/>
      <c r="FK62" s="230"/>
      <c r="FL62" s="230"/>
      <c r="FM62" s="235"/>
      <c r="FN62" s="191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244"/>
      <c r="FZ62" s="244"/>
      <c r="GA62" s="252"/>
      <c r="GB62" s="195"/>
      <c r="GC62" s="196"/>
      <c r="GD62" s="196"/>
      <c r="GE62" s="196"/>
      <c r="GF62" s="196"/>
      <c r="GG62" s="196"/>
      <c r="GH62" s="196"/>
      <c r="GI62" s="196"/>
      <c r="GJ62" s="278"/>
      <c r="GK62" s="279"/>
      <c r="GL62" s="280"/>
      <c r="GM62" s="243"/>
      <c r="GN62" s="244"/>
      <c r="GO62" s="244"/>
      <c r="GP62" s="238"/>
      <c r="GQ62" s="238"/>
      <c r="GR62" s="249"/>
      <c r="GS62" s="237"/>
      <c r="GT62" s="238"/>
      <c r="GU62" s="238"/>
      <c r="GV62" s="238"/>
      <c r="GW62" s="238"/>
      <c r="GX62" s="238"/>
      <c r="GY62" s="238"/>
      <c r="GZ62" s="229"/>
      <c r="HA62" s="230"/>
      <c r="HB62" s="230"/>
      <c r="HC62" s="230"/>
      <c r="HD62" s="230"/>
      <c r="HE62" s="233"/>
      <c r="HF62" s="238"/>
      <c r="HG62" s="238"/>
      <c r="HH62" s="238"/>
      <c r="HI62" s="238"/>
      <c r="HJ62" s="238"/>
      <c r="HK62" s="238"/>
      <c r="HL62" s="229"/>
      <c r="HM62" s="230"/>
      <c r="HN62" s="230"/>
      <c r="HO62" s="230"/>
      <c r="HP62" s="230"/>
      <c r="HQ62" s="230"/>
      <c r="HR62" s="230"/>
      <c r="HS62" s="230"/>
      <c r="HT62" s="235"/>
      <c r="HU62" s="199"/>
      <c r="HV62" s="200"/>
      <c r="HW62" s="200"/>
      <c r="HX62" s="229"/>
      <c r="HY62" s="230"/>
      <c r="HZ62" s="230"/>
      <c r="IA62" s="230"/>
      <c r="IB62" s="230"/>
      <c r="IC62" s="230"/>
      <c r="ID62" s="230"/>
      <c r="IE62" s="233"/>
      <c r="IF62" s="229"/>
      <c r="IG62" s="230"/>
      <c r="IH62" s="230"/>
      <c r="II62" s="230"/>
      <c r="IJ62" s="230"/>
      <c r="IK62" s="230"/>
      <c r="IL62" s="230"/>
      <c r="IM62" s="233"/>
      <c r="IN62" s="229"/>
      <c r="IO62" s="230"/>
      <c r="IP62" s="230"/>
      <c r="IQ62" s="230"/>
      <c r="IR62" s="230"/>
      <c r="IS62" s="230"/>
      <c r="IT62" s="230"/>
      <c r="IU62" s="235"/>
      <c r="IV62" s="191"/>
      <c r="IW62" s="192"/>
      <c r="IX62" s="192"/>
      <c r="IY62" s="192"/>
      <c r="IZ62" s="192"/>
      <c r="JA62" s="192"/>
      <c r="JB62" s="192"/>
      <c r="JC62" s="192"/>
      <c r="JD62" s="192"/>
      <c r="JE62" s="192"/>
      <c r="JF62" s="192"/>
      <c r="JG62" s="244"/>
      <c r="JH62" s="244"/>
      <c r="JI62" s="252"/>
      <c r="JJ62" s="195"/>
      <c r="JK62" s="196"/>
      <c r="JL62" s="196"/>
      <c r="JM62" s="196"/>
      <c r="JN62" s="196"/>
      <c r="JO62" s="196"/>
      <c r="JP62" s="196"/>
      <c r="JQ62" s="196"/>
      <c r="JR62" s="259"/>
      <c r="JS62" s="260"/>
      <c r="JT62" s="261"/>
    </row>
    <row r="63" spans="1:299" ht="6.9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01"/>
      <c r="X63" s="302"/>
      <c r="Y63" s="302"/>
      <c r="Z63" s="307"/>
      <c r="AA63" s="307"/>
      <c r="AB63" s="308"/>
      <c r="AC63" s="237"/>
      <c r="AD63" s="238"/>
      <c r="AE63" s="238"/>
      <c r="AF63" s="238"/>
      <c r="AG63" s="238"/>
      <c r="AH63" s="238"/>
      <c r="AI63" s="238"/>
      <c r="AJ63" s="229"/>
      <c r="AK63" s="230"/>
      <c r="AL63" s="230"/>
      <c r="AM63" s="230"/>
      <c r="AN63" s="230"/>
      <c r="AO63" s="233"/>
      <c r="AP63" s="238"/>
      <c r="AQ63" s="238"/>
      <c r="AR63" s="238"/>
      <c r="AS63" s="238"/>
      <c r="AT63" s="238"/>
      <c r="AU63" s="238"/>
      <c r="AV63" s="229"/>
      <c r="AW63" s="230"/>
      <c r="AX63" s="230"/>
      <c r="AY63" s="230"/>
      <c r="AZ63" s="230"/>
      <c r="BA63" s="230"/>
      <c r="BB63" s="230"/>
      <c r="BC63" s="230"/>
      <c r="BD63" s="235"/>
      <c r="BE63" s="199" t="s">
        <v>39</v>
      </c>
      <c r="BF63" s="200"/>
      <c r="BG63" s="200"/>
      <c r="BH63" s="229"/>
      <c r="BI63" s="230"/>
      <c r="BJ63" s="230"/>
      <c r="BK63" s="230"/>
      <c r="BL63" s="230"/>
      <c r="BM63" s="230"/>
      <c r="BN63" s="230"/>
      <c r="BO63" s="233"/>
      <c r="BP63" s="229"/>
      <c r="BQ63" s="230"/>
      <c r="BR63" s="230"/>
      <c r="BS63" s="230"/>
      <c r="BT63" s="230"/>
      <c r="BU63" s="230"/>
      <c r="BV63" s="230"/>
      <c r="BW63" s="233"/>
      <c r="BX63" s="229"/>
      <c r="BY63" s="230"/>
      <c r="BZ63" s="230"/>
      <c r="CA63" s="230"/>
      <c r="CB63" s="230"/>
      <c r="CC63" s="230"/>
      <c r="CD63" s="230"/>
      <c r="CE63" s="235"/>
      <c r="CF63" s="191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244"/>
      <c r="CR63" s="244"/>
      <c r="CS63" s="252"/>
      <c r="CT63" s="195"/>
      <c r="CU63" s="196"/>
      <c r="CV63" s="196"/>
      <c r="CW63" s="196"/>
      <c r="CX63" s="196"/>
      <c r="CY63" s="196"/>
      <c r="CZ63" s="196"/>
      <c r="DA63" s="196"/>
      <c r="DB63" s="287"/>
      <c r="DC63" s="288"/>
      <c r="DD63" s="289"/>
      <c r="DE63" s="295"/>
      <c r="DF63" s="296"/>
      <c r="DG63" s="296"/>
      <c r="DH63" s="238"/>
      <c r="DI63" s="238"/>
      <c r="DJ63" s="249"/>
      <c r="DK63" s="237"/>
      <c r="DL63" s="238"/>
      <c r="DM63" s="238"/>
      <c r="DN63" s="238"/>
      <c r="DO63" s="238"/>
      <c r="DP63" s="238"/>
      <c r="DQ63" s="238"/>
      <c r="DR63" s="229"/>
      <c r="DS63" s="230"/>
      <c r="DT63" s="230"/>
      <c r="DU63" s="230"/>
      <c r="DV63" s="230"/>
      <c r="DW63" s="233"/>
      <c r="DX63" s="238"/>
      <c r="DY63" s="238"/>
      <c r="DZ63" s="238"/>
      <c r="EA63" s="238"/>
      <c r="EB63" s="238"/>
      <c r="EC63" s="238"/>
      <c r="ED63" s="229"/>
      <c r="EE63" s="230"/>
      <c r="EF63" s="230"/>
      <c r="EG63" s="230"/>
      <c r="EH63" s="230"/>
      <c r="EI63" s="230"/>
      <c r="EJ63" s="230"/>
      <c r="EK63" s="230"/>
      <c r="EL63" s="235"/>
      <c r="EM63" s="199" t="s">
        <v>39</v>
      </c>
      <c r="EN63" s="200"/>
      <c r="EO63" s="200"/>
      <c r="EP63" s="229"/>
      <c r="EQ63" s="230"/>
      <c r="ER63" s="230"/>
      <c r="ES63" s="230"/>
      <c r="ET63" s="230"/>
      <c r="EU63" s="230"/>
      <c r="EV63" s="230"/>
      <c r="EW63" s="233"/>
      <c r="EX63" s="229"/>
      <c r="EY63" s="230"/>
      <c r="EZ63" s="230"/>
      <c r="FA63" s="230"/>
      <c r="FB63" s="230"/>
      <c r="FC63" s="230"/>
      <c r="FD63" s="230"/>
      <c r="FE63" s="233"/>
      <c r="FF63" s="229"/>
      <c r="FG63" s="230"/>
      <c r="FH63" s="230"/>
      <c r="FI63" s="230"/>
      <c r="FJ63" s="230"/>
      <c r="FK63" s="230"/>
      <c r="FL63" s="230"/>
      <c r="FM63" s="235"/>
      <c r="FN63" s="191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244"/>
      <c r="FZ63" s="244"/>
      <c r="GA63" s="252"/>
      <c r="GB63" s="195"/>
      <c r="GC63" s="196"/>
      <c r="GD63" s="196"/>
      <c r="GE63" s="196"/>
      <c r="GF63" s="196"/>
      <c r="GG63" s="196"/>
      <c r="GH63" s="196"/>
      <c r="GI63" s="196"/>
      <c r="GJ63" s="278"/>
      <c r="GK63" s="279"/>
      <c r="GL63" s="280"/>
      <c r="GM63" s="243"/>
      <c r="GN63" s="244"/>
      <c r="GO63" s="244"/>
      <c r="GP63" s="238"/>
      <c r="GQ63" s="238"/>
      <c r="GR63" s="249"/>
      <c r="GS63" s="237"/>
      <c r="GT63" s="238"/>
      <c r="GU63" s="238"/>
      <c r="GV63" s="238"/>
      <c r="GW63" s="238"/>
      <c r="GX63" s="238"/>
      <c r="GY63" s="238"/>
      <c r="GZ63" s="229"/>
      <c r="HA63" s="230"/>
      <c r="HB63" s="230"/>
      <c r="HC63" s="230"/>
      <c r="HD63" s="230"/>
      <c r="HE63" s="233"/>
      <c r="HF63" s="238"/>
      <c r="HG63" s="238"/>
      <c r="HH63" s="238"/>
      <c r="HI63" s="238"/>
      <c r="HJ63" s="238"/>
      <c r="HK63" s="238"/>
      <c r="HL63" s="229"/>
      <c r="HM63" s="230"/>
      <c r="HN63" s="230"/>
      <c r="HO63" s="230"/>
      <c r="HP63" s="230"/>
      <c r="HQ63" s="230"/>
      <c r="HR63" s="230"/>
      <c r="HS63" s="230"/>
      <c r="HT63" s="235"/>
      <c r="HU63" s="199" t="s">
        <v>39</v>
      </c>
      <c r="HV63" s="200"/>
      <c r="HW63" s="200"/>
      <c r="HX63" s="229"/>
      <c r="HY63" s="230"/>
      <c r="HZ63" s="230"/>
      <c r="IA63" s="230"/>
      <c r="IB63" s="230"/>
      <c r="IC63" s="230"/>
      <c r="ID63" s="230"/>
      <c r="IE63" s="233"/>
      <c r="IF63" s="229"/>
      <c r="IG63" s="230"/>
      <c r="IH63" s="230"/>
      <c r="II63" s="230"/>
      <c r="IJ63" s="230"/>
      <c r="IK63" s="230"/>
      <c r="IL63" s="230"/>
      <c r="IM63" s="233"/>
      <c r="IN63" s="229"/>
      <c r="IO63" s="230"/>
      <c r="IP63" s="230"/>
      <c r="IQ63" s="230"/>
      <c r="IR63" s="230"/>
      <c r="IS63" s="230"/>
      <c r="IT63" s="230"/>
      <c r="IU63" s="235"/>
      <c r="IV63" s="191"/>
      <c r="IW63" s="192"/>
      <c r="IX63" s="192"/>
      <c r="IY63" s="192"/>
      <c r="IZ63" s="192"/>
      <c r="JA63" s="192"/>
      <c r="JB63" s="192"/>
      <c r="JC63" s="192"/>
      <c r="JD63" s="192"/>
      <c r="JE63" s="192"/>
      <c r="JF63" s="192"/>
      <c r="JG63" s="244"/>
      <c r="JH63" s="244"/>
      <c r="JI63" s="252"/>
      <c r="JJ63" s="195"/>
      <c r="JK63" s="196"/>
      <c r="JL63" s="196"/>
      <c r="JM63" s="196"/>
      <c r="JN63" s="196"/>
      <c r="JO63" s="196"/>
      <c r="JP63" s="196"/>
      <c r="JQ63" s="196"/>
      <c r="JR63" s="259"/>
      <c r="JS63" s="260"/>
      <c r="JT63" s="261"/>
    </row>
    <row r="64" spans="1:299" ht="6.9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01"/>
      <c r="X64" s="302"/>
      <c r="Y64" s="302"/>
      <c r="Z64" s="307"/>
      <c r="AA64" s="307"/>
      <c r="AB64" s="308"/>
      <c r="AC64" s="237"/>
      <c r="AD64" s="238"/>
      <c r="AE64" s="238"/>
      <c r="AF64" s="238"/>
      <c r="AG64" s="238"/>
      <c r="AH64" s="238"/>
      <c r="AI64" s="238"/>
      <c r="AJ64" s="229"/>
      <c r="AK64" s="230"/>
      <c r="AL64" s="230"/>
      <c r="AM64" s="230"/>
      <c r="AN64" s="230"/>
      <c r="AO64" s="233"/>
      <c r="AP64" s="238"/>
      <c r="AQ64" s="238"/>
      <c r="AR64" s="238"/>
      <c r="AS64" s="238"/>
      <c r="AT64" s="238"/>
      <c r="AU64" s="238"/>
      <c r="AV64" s="229"/>
      <c r="AW64" s="230"/>
      <c r="AX64" s="230"/>
      <c r="AY64" s="230"/>
      <c r="AZ64" s="230"/>
      <c r="BA64" s="230"/>
      <c r="BB64" s="230"/>
      <c r="BC64" s="230"/>
      <c r="BD64" s="235"/>
      <c r="BE64" s="199"/>
      <c r="BF64" s="200"/>
      <c r="BG64" s="200"/>
      <c r="BH64" s="229"/>
      <c r="BI64" s="230"/>
      <c r="BJ64" s="230"/>
      <c r="BK64" s="230"/>
      <c r="BL64" s="230"/>
      <c r="BM64" s="230"/>
      <c r="BN64" s="230"/>
      <c r="BO64" s="233"/>
      <c r="BP64" s="229"/>
      <c r="BQ64" s="230"/>
      <c r="BR64" s="230"/>
      <c r="BS64" s="230"/>
      <c r="BT64" s="230"/>
      <c r="BU64" s="230"/>
      <c r="BV64" s="230"/>
      <c r="BW64" s="233"/>
      <c r="BX64" s="229"/>
      <c r="BY64" s="230"/>
      <c r="BZ64" s="230"/>
      <c r="CA64" s="230"/>
      <c r="CB64" s="230"/>
      <c r="CC64" s="230"/>
      <c r="CD64" s="230"/>
      <c r="CE64" s="235"/>
      <c r="CF64" s="191" t="s">
        <v>44</v>
      </c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244"/>
      <c r="CR64" s="244"/>
      <c r="CS64" s="252"/>
      <c r="CT64" s="195" t="s">
        <v>45</v>
      </c>
      <c r="CU64" s="196"/>
      <c r="CV64" s="196"/>
      <c r="CW64" s="196"/>
      <c r="CX64" s="196"/>
      <c r="CY64" s="196"/>
      <c r="CZ64" s="196"/>
      <c r="DA64" s="196"/>
      <c r="DB64" s="287"/>
      <c r="DC64" s="288"/>
      <c r="DD64" s="289"/>
      <c r="DE64" s="295"/>
      <c r="DF64" s="296"/>
      <c r="DG64" s="296"/>
      <c r="DH64" s="238"/>
      <c r="DI64" s="238"/>
      <c r="DJ64" s="249"/>
      <c r="DK64" s="237"/>
      <c r="DL64" s="238"/>
      <c r="DM64" s="238"/>
      <c r="DN64" s="238"/>
      <c r="DO64" s="238"/>
      <c r="DP64" s="238"/>
      <c r="DQ64" s="238"/>
      <c r="DR64" s="229"/>
      <c r="DS64" s="230"/>
      <c r="DT64" s="230"/>
      <c r="DU64" s="230"/>
      <c r="DV64" s="230"/>
      <c r="DW64" s="233"/>
      <c r="DX64" s="238"/>
      <c r="DY64" s="238"/>
      <c r="DZ64" s="238"/>
      <c r="EA64" s="238"/>
      <c r="EB64" s="238"/>
      <c r="EC64" s="238"/>
      <c r="ED64" s="229"/>
      <c r="EE64" s="230"/>
      <c r="EF64" s="230"/>
      <c r="EG64" s="230"/>
      <c r="EH64" s="230"/>
      <c r="EI64" s="230"/>
      <c r="EJ64" s="230"/>
      <c r="EK64" s="230"/>
      <c r="EL64" s="235"/>
      <c r="EM64" s="199"/>
      <c r="EN64" s="200"/>
      <c r="EO64" s="200"/>
      <c r="EP64" s="229"/>
      <c r="EQ64" s="230"/>
      <c r="ER64" s="230"/>
      <c r="ES64" s="230"/>
      <c r="ET64" s="230"/>
      <c r="EU64" s="230"/>
      <c r="EV64" s="230"/>
      <c r="EW64" s="233"/>
      <c r="EX64" s="229"/>
      <c r="EY64" s="230"/>
      <c r="EZ64" s="230"/>
      <c r="FA64" s="230"/>
      <c r="FB64" s="230"/>
      <c r="FC64" s="230"/>
      <c r="FD64" s="230"/>
      <c r="FE64" s="233"/>
      <c r="FF64" s="229"/>
      <c r="FG64" s="230"/>
      <c r="FH64" s="230"/>
      <c r="FI64" s="230"/>
      <c r="FJ64" s="230"/>
      <c r="FK64" s="230"/>
      <c r="FL64" s="230"/>
      <c r="FM64" s="235"/>
      <c r="FN64" s="191" t="s">
        <v>44</v>
      </c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244"/>
      <c r="FZ64" s="244"/>
      <c r="GA64" s="252"/>
      <c r="GB64" s="195" t="s">
        <v>45</v>
      </c>
      <c r="GC64" s="196"/>
      <c r="GD64" s="196"/>
      <c r="GE64" s="196"/>
      <c r="GF64" s="196"/>
      <c r="GG64" s="196"/>
      <c r="GH64" s="196"/>
      <c r="GI64" s="196"/>
      <c r="GJ64" s="278"/>
      <c r="GK64" s="279"/>
      <c r="GL64" s="280"/>
      <c r="GM64" s="243"/>
      <c r="GN64" s="244"/>
      <c r="GO64" s="244"/>
      <c r="GP64" s="238"/>
      <c r="GQ64" s="238"/>
      <c r="GR64" s="249"/>
      <c r="GS64" s="237"/>
      <c r="GT64" s="238"/>
      <c r="GU64" s="238"/>
      <c r="GV64" s="238"/>
      <c r="GW64" s="238"/>
      <c r="GX64" s="238"/>
      <c r="GY64" s="238"/>
      <c r="GZ64" s="229"/>
      <c r="HA64" s="230"/>
      <c r="HB64" s="230"/>
      <c r="HC64" s="230"/>
      <c r="HD64" s="230"/>
      <c r="HE64" s="233"/>
      <c r="HF64" s="238"/>
      <c r="HG64" s="238"/>
      <c r="HH64" s="238"/>
      <c r="HI64" s="238"/>
      <c r="HJ64" s="238"/>
      <c r="HK64" s="238"/>
      <c r="HL64" s="229"/>
      <c r="HM64" s="230"/>
      <c r="HN64" s="230"/>
      <c r="HO64" s="230"/>
      <c r="HP64" s="230"/>
      <c r="HQ64" s="230"/>
      <c r="HR64" s="230"/>
      <c r="HS64" s="230"/>
      <c r="HT64" s="235"/>
      <c r="HU64" s="199"/>
      <c r="HV64" s="200"/>
      <c r="HW64" s="200"/>
      <c r="HX64" s="229"/>
      <c r="HY64" s="230"/>
      <c r="HZ64" s="230"/>
      <c r="IA64" s="230"/>
      <c r="IB64" s="230"/>
      <c r="IC64" s="230"/>
      <c r="ID64" s="230"/>
      <c r="IE64" s="233"/>
      <c r="IF64" s="229"/>
      <c r="IG64" s="230"/>
      <c r="IH64" s="230"/>
      <c r="II64" s="230"/>
      <c r="IJ64" s="230"/>
      <c r="IK64" s="230"/>
      <c r="IL64" s="230"/>
      <c r="IM64" s="233"/>
      <c r="IN64" s="229"/>
      <c r="IO64" s="230"/>
      <c r="IP64" s="230"/>
      <c r="IQ64" s="230"/>
      <c r="IR64" s="230"/>
      <c r="IS64" s="230"/>
      <c r="IT64" s="230"/>
      <c r="IU64" s="235"/>
      <c r="IV64" s="191" t="s">
        <v>44</v>
      </c>
      <c r="IW64" s="192"/>
      <c r="IX64" s="192"/>
      <c r="IY64" s="192"/>
      <c r="IZ64" s="192"/>
      <c r="JA64" s="192"/>
      <c r="JB64" s="192"/>
      <c r="JC64" s="192"/>
      <c r="JD64" s="192"/>
      <c r="JE64" s="192"/>
      <c r="JF64" s="192"/>
      <c r="JG64" s="244"/>
      <c r="JH64" s="244"/>
      <c r="JI64" s="252"/>
      <c r="JJ64" s="195" t="s">
        <v>45</v>
      </c>
      <c r="JK64" s="196"/>
      <c r="JL64" s="196"/>
      <c r="JM64" s="196"/>
      <c r="JN64" s="196"/>
      <c r="JO64" s="196"/>
      <c r="JP64" s="196"/>
      <c r="JQ64" s="196"/>
      <c r="JR64" s="259"/>
      <c r="JS64" s="260"/>
      <c r="JT64" s="261"/>
    </row>
    <row r="65" spans="1:299" ht="6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01"/>
      <c r="X65" s="302"/>
      <c r="Y65" s="302"/>
      <c r="Z65" s="307"/>
      <c r="AA65" s="307"/>
      <c r="AB65" s="308"/>
      <c r="AC65" s="237"/>
      <c r="AD65" s="238"/>
      <c r="AE65" s="238"/>
      <c r="AF65" s="238"/>
      <c r="AG65" s="238"/>
      <c r="AH65" s="238"/>
      <c r="AI65" s="238"/>
      <c r="AJ65" s="229"/>
      <c r="AK65" s="230"/>
      <c r="AL65" s="230"/>
      <c r="AM65" s="230"/>
      <c r="AN65" s="230"/>
      <c r="AO65" s="233"/>
      <c r="AP65" s="238"/>
      <c r="AQ65" s="238"/>
      <c r="AR65" s="238"/>
      <c r="AS65" s="238"/>
      <c r="AT65" s="238"/>
      <c r="AU65" s="238"/>
      <c r="AV65" s="229"/>
      <c r="AW65" s="230"/>
      <c r="AX65" s="230"/>
      <c r="AY65" s="230"/>
      <c r="AZ65" s="230"/>
      <c r="BA65" s="230"/>
      <c r="BB65" s="230"/>
      <c r="BC65" s="230"/>
      <c r="BD65" s="235"/>
      <c r="BE65" s="199" t="s">
        <v>40</v>
      </c>
      <c r="BF65" s="200"/>
      <c r="BG65" s="200"/>
      <c r="BH65" s="229"/>
      <c r="BI65" s="230"/>
      <c r="BJ65" s="230"/>
      <c r="BK65" s="230"/>
      <c r="BL65" s="230"/>
      <c r="BM65" s="230"/>
      <c r="BN65" s="230"/>
      <c r="BO65" s="233"/>
      <c r="BP65" s="229"/>
      <c r="BQ65" s="230"/>
      <c r="BR65" s="230"/>
      <c r="BS65" s="230"/>
      <c r="BT65" s="230"/>
      <c r="BU65" s="230"/>
      <c r="BV65" s="230"/>
      <c r="BW65" s="233"/>
      <c r="BX65" s="229"/>
      <c r="BY65" s="230"/>
      <c r="BZ65" s="230"/>
      <c r="CA65" s="230"/>
      <c r="CB65" s="230"/>
      <c r="CC65" s="230"/>
      <c r="CD65" s="230"/>
      <c r="CE65" s="235"/>
      <c r="CF65" s="191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244"/>
      <c r="CR65" s="244"/>
      <c r="CS65" s="252"/>
      <c r="CT65" s="195"/>
      <c r="CU65" s="196"/>
      <c r="CV65" s="196"/>
      <c r="CW65" s="196"/>
      <c r="CX65" s="196"/>
      <c r="CY65" s="196"/>
      <c r="CZ65" s="196"/>
      <c r="DA65" s="196"/>
      <c r="DB65" s="287"/>
      <c r="DC65" s="288"/>
      <c r="DD65" s="289"/>
      <c r="DE65" s="295"/>
      <c r="DF65" s="296"/>
      <c r="DG65" s="296"/>
      <c r="DH65" s="238"/>
      <c r="DI65" s="238"/>
      <c r="DJ65" s="249"/>
      <c r="DK65" s="237"/>
      <c r="DL65" s="238"/>
      <c r="DM65" s="238"/>
      <c r="DN65" s="238"/>
      <c r="DO65" s="238"/>
      <c r="DP65" s="238"/>
      <c r="DQ65" s="238"/>
      <c r="DR65" s="229"/>
      <c r="DS65" s="230"/>
      <c r="DT65" s="230"/>
      <c r="DU65" s="230"/>
      <c r="DV65" s="230"/>
      <c r="DW65" s="233"/>
      <c r="DX65" s="238"/>
      <c r="DY65" s="238"/>
      <c r="DZ65" s="238"/>
      <c r="EA65" s="238"/>
      <c r="EB65" s="238"/>
      <c r="EC65" s="238"/>
      <c r="ED65" s="229"/>
      <c r="EE65" s="230"/>
      <c r="EF65" s="230"/>
      <c r="EG65" s="230"/>
      <c r="EH65" s="230"/>
      <c r="EI65" s="230"/>
      <c r="EJ65" s="230"/>
      <c r="EK65" s="230"/>
      <c r="EL65" s="235"/>
      <c r="EM65" s="199" t="s">
        <v>40</v>
      </c>
      <c r="EN65" s="200"/>
      <c r="EO65" s="200"/>
      <c r="EP65" s="229"/>
      <c r="EQ65" s="230"/>
      <c r="ER65" s="230"/>
      <c r="ES65" s="230"/>
      <c r="ET65" s="230"/>
      <c r="EU65" s="230"/>
      <c r="EV65" s="230"/>
      <c r="EW65" s="233"/>
      <c r="EX65" s="229"/>
      <c r="EY65" s="230"/>
      <c r="EZ65" s="230"/>
      <c r="FA65" s="230"/>
      <c r="FB65" s="230"/>
      <c r="FC65" s="230"/>
      <c r="FD65" s="230"/>
      <c r="FE65" s="233"/>
      <c r="FF65" s="229"/>
      <c r="FG65" s="230"/>
      <c r="FH65" s="230"/>
      <c r="FI65" s="230"/>
      <c r="FJ65" s="230"/>
      <c r="FK65" s="230"/>
      <c r="FL65" s="230"/>
      <c r="FM65" s="235"/>
      <c r="FN65" s="191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244"/>
      <c r="FZ65" s="244"/>
      <c r="GA65" s="252"/>
      <c r="GB65" s="195"/>
      <c r="GC65" s="196"/>
      <c r="GD65" s="196"/>
      <c r="GE65" s="196"/>
      <c r="GF65" s="196"/>
      <c r="GG65" s="196"/>
      <c r="GH65" s="196"/>
      <c r="GI65" s="196"/>
      <c r="GJ65" s="278"/>
      <c r="GK65" s="279"/>
      <c r="GL65" s="280"/>
      <c r="GM65" s="243"/>
      <c r="GN65" s="244"/>
      <c r="GO65" s="244"/>
      <c r="GP65" s="238"/>
      <c r="GQ65" s="238"/>
      <c r="GR65" s="249"/>
      <c r="GS65" s="237"/>
      <c r="GT65" s="238"/>
      <c r="GU65" s="238"/>
      <c r="GV65" s="238"/>
      <c r="GW65" s="238"/>
      <c r="GX65" s="238"/>
      <c r="GY65" s="238"/>
      <c r="GZ65" s="229"/>
      <c r="HA65" s="230"/>
      <c r="HB65" s="230"/>
      <c r="HC65" s="230"/>
      <c r="HD65" s="230"/>
      <c r="HE65" s="233"/>
      <c r="HF65" s="238"/>
      <c r="HG65" s="238"/>
      <c r="HH65" s="238"/>
      <c r="HI65" s="238"/>
      <c r="HJ65" s="238"/>
      <c r="HK65" s="238"/>
      <c r="HL65" s="229"/>
      <c r="HM65" s="230"/>
      <c r="HN65" s="230"/>
      <c r="HO65" s="230"/>
      <c r="HP65" s="230"/>
      <c r="HQ65" s="230"/>
      <c r="HR65" s="230"/>
      <c r="HS65" s="230"/>
      <c r="HT65" s="235"/>
      <c r="HU65" s="199" t="s">
        <v>40</v>
      </c>
      <c r="HV65" s="200"/>
      <c r="HW65" s="200"/>
      <c r="HX65" s="229"/>
      <c r="HY65" s="230"/>
      <c r="HZ65" s="230"/>
      <c r="IA65" s="230"/>
      <c r="IB65" s="230"/>
      <c r="IC65" s="230"/>
      <c r="ID65" s="230"/>
      <c r="IE65" s="233"/>
      <c r="IF65" s="229"/>
      <c r="IG65" s="230"/>
      <c r="IH65" s="230"/>
      <c r="II65" s="230"/>
      <c r="IJ65" s="230"/>
      <c r="IK65" s="230"/>
      <c r="IL65" s="230"/>
      <c r="IM65" s="233"/>
      <c r="IN65" s="229"/>
      <c r="IO65" s="230"/>
      <c r="IP65" s="230"/>
      <c r="IQ65" s="230"/>
      <c r="IR65" s="230"/>
      <c r="IS65" s="230"/>
      <c r="IT65" s="230"/>
      <c r="IU65" s="235"/>
      <c r="IV65" s="191"/>
      <c r="IW65" s="192"/>
      <c r="IX65" s="192"/>
      <c r="IY65" s="192"/>
      <c r="IZ65" s="192"/>
      <c r="JA65" s="192"/>
      <c r="JB65" s="192"/>
      <c r="JC65" s="192"/>
      <c r="JD65" s="192"/>
      <c r="JE65" s="192"/>
      <c r="JF65" s="192"/>
      <c r="JG65" s="244"/>
      <c r="JH65" s="244"/>
      <c r="JI65" s="252"/>
      <c r="JJ65" s="195"/>
      <c r="JK65" s="196"/>
      <c r="JL65" s="196"/>
      <c r="JM65" s="196"/>
      <c r="JN65" s="196"/>
      <c r="JO65" s="196"/>
      <c r="JP65" s="196"/>
      <c r="JQ65" s="196"/>
      <c r="JR65" s="259"/>
      <c r="JS65" s="260"/>
      <c r="JT65" s="261"/>
    </row>
    <row r="66" spans="1:299" ht="6.9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01"/>
      <c r="X66" s="302"/>
      <c r="Y66" s="302"/>
      <c r="Z66" s="307"/>
      <c r="AA66" s="307"/>
      <c r="AB66" s="308"/>
      <c r="AC66" s="237"/>
      <c r="AD66" s="238"/>
      <c r="AE66" s="238"/>
      <c r="AF66" s="238"/>
      <c r="AG66" s="238"/>
      <c r="AH66" s="238"/>
      <c r="AI66" s="238"/>
      <c r="AJ66" s="229"/>
      <c r="AK66" s="230"/>
      <c r="AL66" s="230"/>
      <c r="AM66" s="230"/>
      <c r="AN66" s="230"/>
      <c r="AO66" s="233"/>
      <c r="AP66" s="238"/>
      <c r="AQ66" s="238"/>
      <c r="AR66" s="238"/>
      <c r="AS66" s="238"/>
      <c r="AT66" s="238"/>
      <c r="AU66" s="238"/>
      <c r="AV66" s="229"/>
      <c r="AW66" s="230"/>
      <c r="AX66" s="230"/>
      <c r="AY66" s="230"/>
      <c r="AZ66" s="230"/>
      <c r="BA66" s="230"/>
      <c r="BB66" s="230"/>
      <c r="BC66" s="230"/>
      <c r="BD66" s="235"/>
      <c r="BE66" s="199"/>
      <c r="BF66" s="200"/>
      <c r="BG66" s="200"/>
      <c r="BH66" s="229"/>
      <c r="BI66" s="230"/>
      <c r="BJ66" s="230"/>
      <c r="BK66" s="230"/>
      <c r="BL66" s="230"/>
      <c r="BM66" s="230"/>
      <c r="BN66" s="230"/>
      <c r="BO66" s="233"/>
      <c r="BP66" s="229"/>
      <c r="BQ66" s="230"/>
      <c r="BR66" s="230"/>
      <c r="BS66" s="230"/>
      <c r="BT66" s="230"/>
      <c r="BU66" s="230"/>
      <c r="BV66" s="230"/>
      <c r="BW66" s="233"/>
      <c r="BX66" s="229"/>
      <c r="BY66" s="230"/>
      <c r="BZ66" s="230"/>
      <c r="CA66" s="230"/>
      <c r="CB66" s="230"/>
      <c r="CC66" s="230"/>
      <c r="CD66" s="230"/>
      <c r="CE66" s="235"/>
      <c r="CF66" s="191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244"/>
      <c r="CR66" s="244"/>
      <c r="CS66" s="252"/>
      <c r="CT66" s="195"/>
      <c r="CU66" s="196"/>
      <c r="CV66" s="196"/>
      <c r="CW66" s="196"/>
      <c r="CX66" s="196"/>
      <c r="CY66" s="196"/>
      <c r="CZ66" s="196"/>
      <c r="DA66" s="196"/>
      <c r="DB66" s="287"/>
      <c r="DC66" s="288"/>
      <c r="DD66" s="289"/>
      <c r="DE66" s="295"/>
      <c r="DF66" s="296"/>
      <c r="DG66" s="296"/>
      <c r="DH66" s="238"/>
      <c r="DI66" s="238"/>
      <c r="DJ66" s="249"/>
      <c r="DK66" s="237"/>
      <c r="DL66" s="238"/>
      <c r="DM66" s="238"/>
      <c r="DN66" s="238"/>
      <c r="DO66" s="238"/>
      <c r="DP66" s="238"/>
      <c r="DQ66" s="238"/>
      <c r="DR66" s="229"/>
      <c r="DS66" s="230"/>
      <c r="DT66" s="230"/>
      <c r="DU66" s="230"/>
      <c r="DV66" s="230"/>
      <c r="DW66" s="233"/>
      <c r="DX66" s="238"/>
      <c r="DY66" s="238"/>
      <c r="DZ66" s="238"/>
      <c r="EA66" s="238"/>
      <c r="EB66" s="238"/>
      <c r="EC66" s="238"/>
      <c r="ED66" s="229"/>
      <c r="EE66" s="230"/>
      <c r="EF66" s="230"/>
      <c r="EG66" s="230"/>
      <c r="EH66" s="230"/>
      <c r="EI66" s="230"/>
      <c r="EJ66" s="230"/>
      <c r="EK66" s="230"/>
      <c r="EL66" s="235"/>
      <c r="EM66" s="199"/>
      <c r="EN66" s="200"/>
      <c r="EO66" s="200"/>
      <c r="EP66" s="229"/>
      <c r="EQ66" s="230"/>
      <c r="ER66" s="230"/>
      <c r="ES66" s="230"/>
      <c r="ET66" s="230"/>
      <c r="EU66" s="230"/>
      <c r="EV66" s="230"/>
      <c r="EW66" s="233"/>
      <c r="EX66" s="229"/>
      <c r="EY66" s="230"/>
      <c r="EZ66" s="230"/>
      <c r="FA66" s="230"/>
      <c r="FB66" s="230"/>
      <c r="FC66" s="230"/>
      <c r="FD66" s="230"/>
      <c r="FE66" s="233"/>
      <c r="FF66" s="229"/>
      <c r="FG66" s="230"/>
      <c r="FH66" s="230"/>
      <c r="FI66" s="230"/>
      <c r="FJ66" s="230"/>
      <c r="FK66" s="230"/>
      <c r="FL66" s="230"/>
      <c r="FM66" s="235"/>
      <c r="FN66" s="191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244"/>
      <c r="FZ66" s="244"/>
      <c r="GA66" s="252"/>
      <c r="GB66" s="195"/>
      <c r="GC66" s="196"/>
      <c r="GD66" s="196"/>
      <c r="GE66" s="196"/>
      <c r="GF66" s="196"/>
      <c r="GG66" s="196"/>
      <c r="GH66" s="196"/>
      <c r="GI66" s="196"/>
      <c r="GJ66" s="278"/>
      <c r="GK66" s="279"/>
      <c r="GL66" s="280"/>
      <c r="GM66" s="243"/>
      <c r="GN66" s="244"/>
      <c r="GO66" s="244"/>
      <c r="GP66" s="238"/>
      <c r="GQ66" s="238"/>
      <c r="GR66" s="249"/>
      <c r="GS66" s="237"/>
      <c r="GT66" s="238"/>
      <c r="GU66" s="238"/>
      <c r="GV66" s="238"/>
      <c r="GW66" s="238"/>
      <c r="GX66" s="238"/>
      <c r="GY66" s="238"/>
      <c r="GZ66" s="229"/>
      <c r="HA66" s="230"/>
      <c r="HB66" s="230"/>
      <c r="HC66" s="230"/>
      <c r="HD66" s="230"/>
      <c r="HE66" s="233"/>
      <c r="HF66" s="238"/>
      <c r="HG66" s="238"/>
      <c r="HH66" s="238"/>
      <c r="HI66" s="238"/>
      <c r="HJ66" s="238"/>
      <c r="HK66" s="238"/>
      <c r="HL66" s="229"/>
      <c r="HM66" s="230"/>
      <c r="HN66" s="230"/>
      <c r="HO66" s="230"/>
      <c r="HP66" s="230"/>
      <c r="HQ66" s="230"/>
      <c r="HR66" s="230"/>
      <c r="HS66" s="230"/>
      <c r="HT66" s="235"/>
      <c r="HU66" s="199"/>
      <c r="HV66" s="200"/>
      <c r="HW66" s="200"/>
      <c r="HX66" s="229"/>
      <c r="HY66" s="230"/>
      <c r="HZ66" s="230"/>
      <c r="IA66" s="230"/>
      <c r="IB66" s="230"/>
      <c r="IC66" s="230"/>
      <c r="ID66" s="230"/>
      <c r="IE66" s="233"/>
      <c r="IF66" s="229"/>
      <c r="IG66" s="230"/>
      <c r="IH66" s="230"/>
      <c r="II66" s="230"/>
      <c r="IJ66" s="230"/>
      <c r="IK66" s="230"/>
      <c r="IL66" s="230"/>
      <c r="IM66" s="233"/>
      <c r="IN66" s="229"/>
      <c r="IO66" s="230"/>
      <c r="IP66" s="230"/>
      <c r="IQ66" s="230"/>
      <c r="IR66" s="230"/>
      <c r="IS66" s="230"/>
      <c r="IT66" s="230"/>
      <c r="IU66" s="235"/>
      <c r="IV66" s="191"/>
      <c r="IW66" s="192"/>
      <c r="IX66" s="192"/>
      <c r="IY66" s="192"/>
      <c r="IZ66" s="192"/>
      <c r="JA66" s="192"/>
      <c r="JB66" s="192"/>
      <c r="JC66" s="192"/>
      <c r="JD66" s="192"/>
      <c r="JE66" s="192"/>
      <c r="JF66" s="192"/>
      <c r="JG66" s="244"/>
      <c r="JH66" s="244"/>
      <c r="JI66" s="252"/>
      <c r="JJ66" s="195"/>
      <c r="JK66" s="196"/>
      <c r="JL66" s="196"/>
      <c r="JM66" s="196"/>
      <c r="JN66" s="196"/>
      <c r="JO66" s="196"/>
      <c r="JP66" s="196"/>
      <c r="JQ66" s="196"/>
      <c r="JR66" s="259"/>
      <c r="JS66" s="260"/>
      <c r="JT66" s="261"/>
    </row>
    <row r="67" spans="1:299" ht="6.95" customHeight="1" thickBo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03"/>
      <c r="X67" s="304"/>
      <c r="Y67" s="304"/>
      <c r="Z67" s="309"/>
      <c r="AA67" s="309"/>
      <c r="AB67" s="310"/>
      <c r="AC67" s="239"/>
      <c r="AD67" s="240"/>
      <c r="AE67" s="240"/>
      <c r="AF67" s="240"/>
      <c r="AG67" s="240"/>
      <c r="AH67" s="240"/>
      <c r="AI67" s="240"/>
      <c r="AJ67" s="231"/>
      <c r="AK67" s="232"/>
      <c r="AL67" s="232"/>
      <c r="AM67" s="232"/>
      <c r="AN67" s="232"/>
      <c r="AO67" s="234"/>
      <c r="AP67" s="240"/>
      <c r="AQ67" s="240"/>
      <c r="AR67" s="240"/>
      <c r="AS67" s="240"/>
      <c r="AT67" s="240"/>
      <c r="AU67" s="240"/>
      <c r="AV67" s="231"/>
      <c r="AW67" s="232"/>
      <c r="AX67" s="232"/>
      <c r="AY67" s="232"/>
      <c r="AZ67" s="232"/>
      <c r="BA67" s="232"/>
      <c r="BB67" s="232"/>
      <c r="BC67" s="232"/>
      <c r="BD67" s="236"/>
      <c r="BE67" s="201"/>
      <c r="BF67" s="202"/>
      <c r="BG67" s="202"/>
      <c r="BH67" s="231"/>
      <c r="BI67" s="232"/>
      <c r="BJ67" s="232"/>
      <c r="BK67" s="232"/>
      <c r="BL67" s="232"/>
      <c r="BM67" s="232"/>
      <c r="BN67" s="232"/>
      <c r="BO67" s="234"/>
      <c r="BP67" s="231"/>
      <c r="BQ67" s="232"/>
      <c r="BR67" s="232"/>
      <c r="BS67" s="232"/>
      <c r="BT67" s="232"/>
      <c r="BU67" s="232"/>
      <c r="BV67" s="232"/>
      <c r="BW67" s="234"/>
      <c r="BX67" s="231"/>
      <c r="BY67" s="232"/>
      <c r="BZ67" s="232"/>
      <c r="CA67" s="232"/>
      <c r="CB67" s="232"/>
      <c r="CC67" s="232"/>
      <c r="CD67" s="232"/>
      <c r="CE67" s="236"/>
      <c r="CF67" s="193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246"/>
      <c r="CR67" s="246"/>
      <c r="CS67" s="253"/>
      <c r="CT67" s="197"/>
      <c r="CU67" s="198"/>
      <c r="CV67" s="198"/>
      <c r="CW67" s="198"/>
      <c r="CX67" s="198"/>
      <c r="CY67" s="198"/>
      <c r="CZ67" s="198"/>
      <c r="DA67" s="198"/>
      <c r="DB67" s="290"/>
      <c r="DC67" s="291"/>
      <c r="DD67" s="292"/>
      <c r="DE67" s="297"/>
      <c r="DF67" s="298"/>
      <c r="DG67" s="298"/>
      <c r="DH67" s="240"/>
      <c r="DI67" s="240"/>
      <c r="DJ67" s="250"/>
      <c r="DK67" s="239"/>
      <c r="DL67" s="240"/>
      <c r="DM67" s="240"/>
      <c r="DN67" s="240"/>
      <c r="DO67" s="240"/>
      <c r="DP67" s="240"/>
      <c r="DQ67" s="240"/>
      <c r="DR67" s="231"/>
      <c r="DS67" s="232"/>
      <c r="DT67" s="232"/>
      <c r="DU67" s="232"/>
      <c r="DV67" s="232"/>
      <c r="DW67" s="234"/>
      <c r="DX67" s="240"/>
      <c r="DY67" s="240"/>
      <c r="DZ67" s="240"/>
      <c r="EA67" s="240"/>
      <c r="EB67" s="240"/>
      <c r="EC67" s="240"/>
      <c r="ED67" s="231"/>
      <c r="EE67" s="232"/>
      <c r="EF67" s="232"/>
      <c r="EG67" s="232"/>
      <c r="EH67" s="232"/>
      <c r="EI67" s="232"/>
      <c r="EJ67" s="232"/>
      <c r="EK67" s="232"/>
      <c r="EL67" s="236"/>
      <c r="EM67" s="201"/>
      <c r="EN67" s="202"/>
      <c r="EO67" s="202"/>
      <c r="EP67" s="231"/>
      <c r="EQ67" s="232"/>
      <c r="ER67" s="232"/>
      <c r="ES67" s="232"/>
      <c r="ET67" s="232"/>
      <c r="EU67" s="232"/>
      <c r="EV67" s="232"/>
      <c r="EW67" s="234"/>
      <c r="EX67" s="231"/>
      <c r="EY67" s="232"/>
      <c r="EZ67" s="232"/>
      <c r="FA67" s="232"/>
      <c r="FB67" s="232"/>
      <c r="FC67" s="232"/>
      <c r="FD67" s="232"/>
      <c r="FE67" s="234"/>
      <c r="FF67" s="231"/>
      <c r="FG67" s="232"/>
      <c r="FH67" s="232"/>
      <c r="FI67" s="232"/>
      <c r="FJ67" s="232"/>
      <c r="FK67" s="232"/>
      <c r="FL67" s="232"/>
      <c r="FM67" s="236"/>
      <c r="FN67" s="193"/>
      <c r="FO67" s="194"/>
      <c r="FP67" s="194"/>
      <c r="FQ67" s="194"/>
      <c r="FR67" s="194"/>
      <c r="FS67" s="194"/>
      <c r="FT67" s="194"/>
      <c r="FU67" s="194"/>
      <c r="FV67" s="194"/>
      <c r="FW67" s="194"/>
      <c r="FX67" s="194"/>
      <c r="FY67" s="246"/>
      <c r="FZ67" s="246"/>
      <c r="GA67" s="253"/>
      <c r="GB67" s="197"/>
      <c r="GC67" s="198"/>
      <c r="GD67" s="198"/>
      <c r="GE67" s="198"/>
      <c r="GF67" s="198"/>
      <c r="GG67" s="198"/>
      <c r="GH67" s="198"/>
      <c r="GI67" s="198"/>
      <c r="GJ67" s="281"/>
      <c r="GK67" s="282"/>
      <c r="GL67" s="283"/>
      <c r="GM67" s="245"/>
      <c r="GN67" s="246"/>
      <c r="GO67" s="246"/>
      <c r="GP67" s="240"/>
      <c r="GQ67" s="240"/>
      <c r="GR67" s="250"/>
      <c r="GS67" s="239"/>
      <c r="GT67" s="240"/>
      <c r="GU67" s="240"/>
      <c r="GV67" s="240"/>
      <c r="GW67" s="240"/>
      <c r="GX67" s="240"/>
      <c r="GY67" s="240"/>
      <c r="GZ67" s="231"/>
      <c r="HA67" s="232"/>
      <c r="HB67" s="232"/>
      <c r="HC67" s="232"/>
      <c r="HD67" s="232"/>
      <c r="HE67" s="234"/>
      <c r="HF67" s="240"/>
      <c r="HG67" s="240"/>
      <c r="HH67" s="240"/>
      <c r="HI67" s="240"/>
      <c r="HJ67" s="240"/>
      <c r="HK67" s="240"/>
      <c r="HL67" s="231"/>
      <c r="HM67" s="232"/>
      <c r="HN67" s="232"/>
      <c r="HO67" s="232"/>
      <c r="HP67" s="232"/>
      <c r="HQ67" s="232"/>
      <c r="HR67" s="232"/>
      <c r="HS67" s="232"/>
      <c r="HT67" s="236"/>
      <c r="HU67" s="201"/>
      <c r="HV67" s="202"/>
      <c r="HW67" s="202"/>
      <c r="HX67" s="231"/>
      <c r="HY67" s="232"/>
      <c r="HZ67" s="232"/>
      <c r="IA67" s="232"/>
      <c r="IB67" s="232"/>
      <c r="IC67" s="232"/>
      <c r="ID67" s="232"/>
      <c r="IE67" s="234"/>
      <c r="IF67" s="231"/>
      <c r="IG67" s="232"/>
      <c r="IH67" s="232"/>
      <c r="II67" s="232"/>
      <c r="IJ67" s="232"/>
      <c r="IK67" s="232"/>
      <c r="IL67" s="232"/>
      <c r="IM67" s="234"/>
      <c r="IN67" s="231"/>
      <c r="IO67" s="232"/>
      <c r="IP67" s="232"/>
      <c r="IQ67" s="232"/>
      <c r="IR67" s="232"/>
      <c r="IS67" s="232"/>
      <c r="IT67" s="232"/>
      <c r="IU67" s="236"/>
      <c r="IV67" s="193"/>
      <c r="IW67" s="194"/>
      <c r="IX67" s="194"/>
      <c r="IY67" s="194"/>
      <c r="IZ67" s="194"/>
      <c r="JA67" s="194"/>
      <c r="JB67" s="194"/>
      <c r="JC67" s="194"/>
      <c r="JD67" s="194"/>
      <c r="JE67" s="194"/>
      <c r="JF67" s="194"/>
      <c r="JG67" s="246"/>
      <c r="JH67" s="246"/>
      <c r="JI67" s="253"/>
      <c r="JJ67" s="197"/>
      <c r="JK67" s="198"/>
      <c r="JL67" s="198"/>
      <c r="JM67" s="198"/>
      <c r="JN67" s="198"/>
      <c r="JO67" s="198"/>
      <c r="JP67" s="198"/>
      <c r="JQ67" s="198"/>
      <c r="JR67" s="262"/>
      <c r="JS67" s="263"/>
      <c r="JT67" s="264"/>
    </row>
    <row r="68" spans="1:299" ht="6.95" customHeight="1" thickTop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03" t="s">
        <v>30</v>
      </c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5"/>
      <c r="AJ68" s="209" t="s">
        <v>46</v>
      </c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J68" s="215"/>
      <c r="FK68" s="215"/>
      <c r="FL68" s="215"/>
      <c r="FM68" s="215"/>
      <c r="FN68" s="215"/>
      <c r="FO68" s="215"/>
      <c r="FP68" s="215"/>
      <c r="FQ68" s="215"/>
      <c r="FR68" s="215"/>
      <c r="FS68" s="215"/>
      <c r="FT68" s="215"/>
      <c r="FU68" s="215"/>
      <c r="FV68" s="215"/>
      <c r="FW68" s="215"/>
      <c r="FX68" s="215"/>
      <c r="FY68" s="215"/>
      <c r="FZ68" s="215"/>
      <c r="GA68" s="215"/>
      <c r="GB68" s="215"/>
      <c r="GC68" s="215"/>
      <c r="GD68" s="215"/>
      <c r="GE68" s="215"/>
      <c r="GF68" s="215"/>
      <c r="GG68" s="215"/>
      <c r="GH68" s="215"/>
      <c r="GI68" s="215"/>
      <c r="GJ68" s="215"/>
      <c r="GK68" s="215"/>
      <c r="GL68" s="215"/>
      <c r="GM68" s="215"/>
      <c r="GN68" s="215"/>
      <c r="GO68" s="215"/>
      <c r="GP68" s="215"/>
      <c r="GQ68" s="215"/>
      <c r="GR68" s="215"/>
      <c r="GS68" s="215"/>
      <c r="GT68" s="215"/>
      <c r="GU68" s="215"/>
      <c r="GV68" s="215"/>
      <c r="GW68" s="215"/>
      <c r="GX68" s="215"/>
      <c r="GY68" s="215"/>
      <c r="GZ68" s="215"/>
      <c r="HA68" s="215"/>
      <c r="HB68" s="215"/>
      <c r="HC68" s="215"/>
      <c r="HD68" s="215"/>
      <c r="HE68" s="215"/>
      <c r="HF68" s="215"/>
      <c r="HG68" s="215"/>
      <c r="HH68" s="215"/>
      <c r="HI68" s="215"/>
      <c r="HJ68" s="215"/>
      <c r="HK68" s="215"/>
      <c r="HL68" s="215"/>
      <c r="HM68" s="215"/>
      <c r="HN68" s="215"/>
      <c r="HO68" s="215"/>
      <c r="HP68" s="215"/>
      <c r="HQ68" s="215"/>
      <c r="HR68" s="215"/>
      <c r="HS68" s="215"/>
      <c r="HT68" s="215"/>
      <c r="HU68" s="215"/>
      <c r="HV68" s="215"/>
      <c r="HW68" s="215"/>
      <c r="HX68" s="215"/>
      <c r="HY68" s="215"/>
      <c r="HZ68" s="215"/>
      <c r="IA68" s="215"/>
      <c r="IB68" s="215"/>
      <c r="IC68" s="215"/>
      <c r="ID68" s="215"/>
      <c r="IE68" s="215"/>
      <c r="IF68" s="215"/>
      <c r="IG68" s="215"/>
      <c r="IH68" s="215"/>
      <c r="II68" s="215"/>
      <c r="IJ68" s="215"/>
      <c r="IK68" s="215"/>
      <c r="IL68" s="215"/>
      <c r="IM68" s="215"/>
      <c r="IN68" s="215"/>
      <c r="IO68" s="215"/>
      <c r="IP68" s="215"/>
      <c r="IQ68" s="215"/>
      <c r="IR68" s="215"/>
      <c r="IS68" s="215"/>
      <c r="IT68" s="215"/>
      <c r="IU68" s="215"/>
      <c r="IV68" s="215"/>
      <c r="IW68" s="215"/>
      <c r="IX68" s="215"/>
      <c r="IY68" s="215"/>
      <c r="IZ68" s="215"/>
      <c r="JA68" s="215"/>
      <c r="JB68" s="215"/>
      <c r="JC68" s="215"/>
      <c r="JD68" s="215"/>
      <c r="JE68" s="215"/>
      <c r="JF68" s="215"/>
      <c r="JG68" s="215"/>
      <c r="JH68" s="215"/>
      <c r="JI68" s="215"/>
      <c r="JJ68" s="215"/>
      <c r="JK68" s="215"/>
      <c r="JL68" s="215"/>
      <c r="JM68" s="215"/>
      <c r="JN68" s="215"/>
      <c r="JO68" s="215"/>
      <c r="JP68" s="215"/>
      <c r="JQ68" s="215"/>
      <c r="JR68" s="215"/>
      <c r="JS68" s="215"/>
      <c r="JT68" s="216"/>
    </row>
    <row r="69" spans="1:299" ht="6.9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06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8"/>
      <c r="AJ69" s="211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  <c r="IW69" s="217"/>
      <c r="IX69" s="217"/>
      <c r="IY69" s="217"/>
      <c r="IZ69" s="217"/>
      <c r="JA69" s="217"/>
      <c r="JB69" s="217"/>
      <c r="JC69" s="217"/>
      <c r="JD69" s="217"/>
      <c r="JE69" s="217"/>
      <c r="JF69" s="217"/>
      <c r="JG69" s="217"/>
      <c r="JH69" s="217"/>
      <c r="JI69" s="217"/>
      <c r="JJ69" s="217"/>
      <c r="JK69" s="217"/>
      <c r="JL69" s="217"/>
      <c r="JM69" s="217"/>
      <c r="JN69" s="217"/>
      <c r="JO69" s="217"/>
      <c r="JP69" s="217"/>
      <c r="JQ69" s="217"/>
      <c r="JR69" s="217"/>
      <c r="JS69" s="217"/>
      <c r="JT69" s="218"/>
    </row>
    <row r="70" spans="1:299" ht="6.9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06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8"/>
      <c r="AJ70" s="213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19"/>
      <c r="DI70" s="219"/>
      <c r="DJ70" s="219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21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/>
      <c r="EF70" s="219"/>
      <c r="EG70" s="21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  <c r="ER70" s="219"/>
      <c r="ES70" s="219"/>
      <c r="ET70" s="219"/>
      <c r="EU70" s="219"/>
      <c r="EV70" s="219"/>
      <c r="EW70" s="219"/>
      <c r="EX70" s="219"/>
      <c r="EY70" s="219"/>
      <c r="EZ70" s="219"/>
      <c r="FA70" s="219"/>
      <c r="FB70" s="219"/>
      <c r="FC70" s="219"/>
      <c r="FD70" s="219"/>
      <c r="FE70" s="219"/>
      <c r="FF70" s="219"/>
      <c r="FG70" s="219"/>
      <c r="FH70" s="219"/>
      <c r="FI70" s="219"/>
      <c r="FJ70" s="219"/>
      <c r="FK70" s="219"/>
      <c r="FL70" s="219"/>
      <c r="FM70" s="219"/>
      <c r="FN70" s="219"/>
      <c r="FO70" s="219"/>
      <c r="FP70" s="219"/>
      <c r="FQ70" s="219"/>
      <c r="FR70" s="219"/>
      <c r="FS70" s="219"/>
      <c r="FT70" s="219"/>
      <c r="FU70" s="219"/>
      <c r="FV70" s="219"/>
      <c r="FW70" s="219"/>
      <c r="FX70" s="219"/>
      <c r="FY70" s="219"/>
      <c r="FZ70" s="219"/>
      <c r="GA70" s="219"/>
      <c r="GB70" s="219"/>
      <c r="GC70" s="219"/>
      <c r="GD70" s="219"/>
      <c r="GE70" s="219"/>
      <c r="GF70" s="219"/>
      <c r="GG70" s="219"/>
      <c r="GH70" s="219"/>
      <c r="GI70" s="219"/>
      <c r="GJ70" s="219"/>
      <c r="GK70" s="219"/>
      <c r="GL70" s="219"/>
      <c r="GM70" s="219"/>
      <c r="GN70" s="219"/>
      <c r="GO70" s="219"/>
      <c r="GP70" s="219"/>
      <c r="GQ70" s="219"/>
      <c r="GR70" s="219"/>
      <c r="GS70" s="219"/>
      <c r="GT70" s="219"/>
      <c r="GU70" s="219"/>
      <c r="GV70" s="219"/>
      <c r="GW70" s="219"/>
      <c r="GX70" s="219"/>
      <c r="GY70" s="219"/>
      <c r="GZ70" s="219"/>
      <c r="HA70" s="219"/>
      <c r="HB70" s="219"/>
      <c r="HC70" s="219"/>
      <c r="HD70" s="219"/>
      <c r="HE70" s="219"/>
      <c r="HF70" s="219"/>
      <c r="HG70" s="219"/>
      <c r="HH70" s="219"/>
      <c r="HI70" s="219"/>
      <c r="HJ70" s="219"/>
      <c r="HK70" s="219"/>
      <c r="HL70" s="219"/>
      <c r="HM70" s="219"/>
      <c r="HN70" s="219"/>
      <c r="HO70" s="219"/>
      <c r="HP70" s="219"/>
      <c r="HQ70" s="219"/>
      <c r="HR70" s="219"/>
      <c r="HS70" s="219"/>
      <c r="HT70" s="219"/>
      <c r="HU70" s="219"/>
      <c r="HV70" s="219"/>
      <c r="HW70" s="219"/>
      <c r="HX70" s="219"/>
      <c r="HY70" s="219"/>
      <c r="HZ70" s="219"/>
      <c r="IA70" s="219"/>
      <c r="IB70" s="219"/>
      <c r="IC70" s="219"/>
      <c r="ID70" s="219"/>
      <c r="IE70" s="219"/>
      <c r="IF70" s="219"/>
      <c r="IG70" s="219"/>
      <c r="IH70" s="219"/>
      <c r="II70" s="219"/>
      <c r="IJ70" s="219"/>
      <c r="IK70" s="219"/>
      <c r="IL70" s="219"/>
      <c r="IM70" s="219"/>
      <c r="IN70" s="219"/>
      <c r="IO70" s="219"/>
      <c r="IP70" s="219"/>
      <c r="IQ70" s="219"/>
      <c r="IR70" s="219"/>
      <c r="IS70" s="219"/>
      <c r="IT70" s="219"/>
      <c r="IU70" s="219"/>
      <c r="IV70" s="219"/>
      <c r="IW70" s="219"/>
      <c r="IX70" s="219"/>
      <c r="IY70" s="219"/>
      <c r="IZ70" s="219"/>
      <c r="JA70" s="219"/>
      <c r="JB70" s="219"/>
      <c r="JC70" s="219"/>
      <c r="JD70" s="219"/>
      <c r="JE70" s="219"/>
      <c r="JF70" s="219"/>
      <c r="JG70" s="219"/>
      <c r="JH70" s="219"/>
      <c r="JI70" s="219"/>
      <c r="JJ70" s="219"/>
      <c r="JK70" s="219"/>
      <c r="JL70" s="219"/>
      <c r="JM70" s="219"/>
      <c r="JN70" s="219"/>
      <c r="JO70" s="219"/>
      <c r="JP70" s="219"/>
      <c r="JQ70" s="219"/>
      <c r="JR70" s="219"/>
      <c r="JS70" s="219"/>
      <c r="JT70" s="220"/>
    </row>
    <row r="71" spans="1:299" ht="6.9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06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8"/>
      <c r="AJ71" s="24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  <c r="FH71" s="221"/>
      <c r="FI71" s="221"/>
      <c r="FJ71" s="221"/>
      <c r="FK71" s="221"/>
      <c r="FL71" s="221"/>
      <c r="FM71" s="221"/>
      <c r="FN71" s="221"/>
      <c r="FO71" s="221"/>
      <c r="FP71" s="221"/>
      <c r="FQ71" s="221"/>
      <c r="FR71" s="221"/>
      <c r="FS71" s="221"/>
      <c r="FT71" s="221"/>
      <c r="FU71" s="221"/>
      <c r="FV71" s="221"/>
      <c r="FW71" s="221"/>
      <c r="FX71" s="221"/>
      <c r="FY71" s="221"/>
      <c r="FZ71" s="221"/>
      <c r="GA71" s="221"/>
      <c r="GB71" s="221"/>
      <c r="GC71" s="221"/>
      <c r="GD71" s="221"/>
      <c r="GE71" s="221"/>
      <c r="GF71" s="221"/>
      <c r="GG71" s="221"/>
      <c r="GH71" s="221"/>
      <c r="GI71" s="221"/>
      <c r="GJ71" s="221"/>
      <c r="GK71" s="221"/>
      <c r="GL71" s="221"/>
      <c r="GM71" s="221"/>
      <c r="GN71" s="221"/>
      <c r="GO71" s="221"/>
      <c r="GP71" s="221"/>
      <c r="GQ71" s="221"/>
      <c r="GR71" s="221"/>
      <c r="GS71" s="221"/>
      <c r="GT71" s="221"/>
      <c r="GU71" s="221"/>
      <c r="GV71" s="221"/>
      <c r="GW71" s="221"/>
      <c r="GX71" s="221"/>
      <c r="GY71" s="221"/>
      <c r="GZ71" s="221"/>
      <c r="HA71" s="221"/>
      <c r="HB71" s="221"/>
      <c r="HC71" s="221"/>
      <c r="HD71" s="221"/>
      <c r="HE71" s="221"/>
      <c r="HF71" s="221"/>
      <c r="HG71" s="221"/>
      <c r="HH71" s="221"/>
      <c r="HI71" s="221"/>
      <c r="HJ71" s="221"/>
      <c r="HK71" s="221"/>
      <c r="HL71" s="221"/>
      <c r="HM71" s="221"/>
      <c r="HN71" s="221"/>
      <c r="HO71" s="221"/>
      <c r="HP71" s="221"/>
      <c r="HQ71" s="221"/>
      <c r="HR71" s="221"/>
      <c r="HS71" s="221"/>
      <c r="HT71" s="221"/>
      <c r="HU71" s="221"/>
      <c r="HV71" s="221"/>
      <c r="HW71" s="221"/>
      <c r="HX71" s="221"/>
      <c r="HY71" s="221"/>
      <c r="HZ71" s="221"/>
      <c r="IA71" s="221"/>
      <c r="IB71" s="221"/>
      <c r="IC71" s="221"/>
      <c r="ID71" s="221"/>
      <c r="IE71" s="221"/>
      <c r="IF71" s="221"/>
      <c r="IG71" s="221"/>
      <c r="IH71" s="221"/>
      <c r="II71" s="221"/>
      <c r="IJ71" s="221"/>
      <c r="IK71" s="221"/>
      <c r="IL71" s="221"/>
      <c r="IM71" s="221"/>
      <c r="IN71" s="221"/>
      <c r="IO71" s="221"/>
      <c r="IP71" s="221"/>
      <c r="IQ71" s="221"/>
      <c r="IR71" s="221"/>
      <c r="IS71" s="221"/>
      <c r="IT71" s="221"/>
      <c r="IU71" s="221"/>
      <c r="IV71" s="221"/>
      <c r="IW71" s="221"/>
      <c r="IX71" s="221"/>
      <c r="IY71" s="221"/>
      <c r="IZ71" s="221"/>
      <c r="JA71" s="221"/>
      <c r="JB71" s="221"/>
      <c r="JC71" s="221"/>
      <c r="JD71" s="221"/>
      <c r="JE71" s="221"/>
      <c r="JF71" s="221"/>
      <c r="JG71" s="221"/>
      <c r="JH71" s="221"/>
      <c r="JI71" s="221"/>
      <c r="JJ71" s="221"/>
      <c r="JK71" s="221"/>
      <c r="JL71" s="221"/>
      <c r="JM71" s="221"/>
      <c r="JN71" s="221"/>
      <c r="JO71" s="221"/>
      <c r="JP71" s="221"/>
      <c r="JQ71" s="221"/>
      <c r="JR71" s="221"/>
      <c r="JS71" s="221"/>
      <c r="JT71" s="222"/>
    </row>
    <row r="72" spans="1:299" ht="6.9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06" t="s">
        <v>47</v>
      </c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8"/>
      <c r="AJ72" s="24"/>
      <c r="AK72" s="173"/>
      <c r="AL72" s="174"/>
      <c r="AM72" s="175"/>
      <c r="AN72" s="25"/>
      <c r="AO72" s="173"/>
      <c r="AP72" s="174"/>
      <c r="AQ72" s="175"/>
      <c r="AR72" s="25"/>
      <c r="AS72" s="173"/>
      <c r="AT72" s="174"/>
      <c r="AU72" s="175"/>
      <c r="AV72" s="25"/>
      <c r="AW72" s="25"/>
      <c r="AX72" s="25"/>
      <c r="AY72" s="173"/>
      <c r="AZ72" s="174"/>
      <c r="BA72" s="175"/>
      <c r="BB72" s="25"/>
      <c r="BC72" s="173"/>
      <c r="BD72" s="174"/>
      <c r="BE72" s="175"/>
      <c r="BF72" s="25"/>
      <c r="BG72" s="173"/>
      <c r="BH72" s="174"/>
      <c r="BI72" s="175"/>
      <c r="BJ72" s="25"/>
      <c r="BK72" s="173"/>
      <c r="BL72" s="174"/>
      <c r="BM72" s="175"/>
      <c r="BN72" s="25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  <c r="FB72" s="177"/>
      <c r="FC72" s="177"/>
      <c r="FD72" s="177"/>
      <c r="FE72" s="177"/>
      <c r="FF72" s="177"/>
      <c r="FG72" s="177"/>
      <c r="FH72" s="177"/>
      <c r="FI72" s="177"/>
      <c r="FJ72" s="177"/>
      <c r="FK72" s="177"/>
      <c r="FL72" s="177"/>
      <c r="FM72" s="177"/>
      <c r="FN72" s="177"/>
      <c r="FO72" s="177"/>
      <c r="FP72" s="177"/>
      <c r="FQ72" s="177"/>
      <c r="FR72" s="177"/>
      <c r="FS72" s="177"/>
      <c r="FT72" s="177"/>
      <c r="FU72" s="177"/>
      <c r="FV72" s="177"/>
      <c r="FW72" s="177"/>
      <c r="FX72" s="177"/>
      <c r="FY72" s="177"/>
      <c r="FZ72" s="177"/>
      <c r="GA72" s="177"/>
      <c r="GB72" s="177"/>
      <c r="GC72" s="177"/>
      <c r="GD72" s="177"/>
      <c r="GE72" s="177"/>
      <c r="GF72" s="177"/>
      <c r="GG72" s="177"/>
      <c r="GH72" s="177"/>
      <c r="GI72" s="177"/>
      <c r="GJ72" s="177"/>
      <c r="GK72" s="177"/>
      <c r="GL72" s="177"/>
      <c r="GM72" s="177"/>
      <c r="GN72" s="177"/>
      <c r="GO72" s="177"/>
      <c r="GP72" s="177"/>
      <c r="GQ72" s="177"/>
      <c r="GR72" s="177"/>
      <c r="GS72" s="177"/>
      <c r="GT72" s="177"/>
      <c r="GU72" s="177"/>
      <c r="GV72" s="177"/>
      <c r="GW72" s="177"/>
      <c r="GX72" s="177"/>
      <c r="GY72" s="177"/>
      <c r="GZ72" s="177"/>
      <c r="HA72" s="177"/>
      <c r="HB72" s="177"/>
      <c r="HC72" s="177"/>
      <c r="HD72" s="177"/>
      <c r="HE72" s="177"/>
      <c r="HF72" s="177"/>
      <c r="HG72" s="177"/>
      <c r="HH72" s="177"/>
      <c r="HI72" s="177"/>
      <c r="HJ72" s="177"/>
      <c r="HK72" s="177"/>
      <c r="HL72" s="177"/>
      <c r="HM72" s="177"/>
      <c r="HN72" s="177"/>
      <c r="HO72" s="177"/>
      <c r="HP72" s="177"/>
      <c r="HQ72" s="177"/>
      <c r="HR72" s="177"/>
      <c r="HS72" s="177"/>
      <c r="HT72" s="177"/>
      <c r="HU72" s="177"/>
      <c r="HV72" s="177"/>
      <c r="HW72" s="177"/>
      <c r="HX72" s="177"/>
      <c r="HY72" s="177"/>
      <c r="HZ72" s="177"/>
      <c r="IA72" s="177"/>
      <c r="IB72" s="177"/>
      <c r="IC72" s="177"/>
      <c r="ID72" s="177"/>
      <c r="IE72" s="177"/>
      <c r="IF72" s="177"/>
      <c r="IG72" s="177"/>
      <c r="IH72" s="177"/>
      <c r="II72" s="177"/>
      <c r="IJ72" s="177"/>
      <c r="IK72" s="177"/>
      <c r="IL72" s="177"/>
      <c r="IM72" s="177"/>
      <c r="IN72" s="177"/>
      <c r="IO72" s="177"/>
      <c r="IP72" s="177"/>
      <c r="IQ72" s="177"/>
      <c r="IR72" s="177"/>
      <c r="IS72" s="177"/>
      <c r="IT72" s="177"/>
      <c r="IU72" s="177"/>
      <c r="IV72" s="177"/>
      <c r="IW72" s="177"/>
      <c r="IX72" s="177"/>
      <c r="IY72" s="177"/>
      <c r="IZ72" s="177"/>
      <c r="JA72" s="177"/>
      <c r="JB72" s="177"/>
      <c r="JC72" s="177"/>
      <c r="JD72" s="177"/>
      <c r="JE72" s="177"/>
      <c r="JF72" s="177"/>
      <c r="JG72" s="177"/>
      <c r="JH72" s="177"/>
      <c r="JI72" s="177"/>
      <c r="JJ72" s="177"/>
      <c r="JK72" s="177"/>
      <c r="JL72" s="177"/>
      <c r="JM72" s="177"/>
      <c r="JN72" s="177"/>
      <c r="JO72" s="177"/>
      <c r="JP72" s="177"/>
      <c r="JQ72" s="177"/>
      <c r="JR72" s="177"/>
      <c r="JS72" s="177"/>
      <c r="JT72" s="223"/>
    </row>
    <row r="73" spans="1:299" ht="6.9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06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8"/>
      <c r="AJ73" s="24"/>
      <c r="AK73" s="176"/>
      <c r="AL73" s="177"/>
      <c r="AM73" s="178"/>
      <c r="AN73" s="25"/>
      <c r="AO73" s="176"/>
      <c r="AP73" s="177"/>
      <c r="AQ73" s="178"/>
      <c r="AR73" s="25"/>
      <c r="AS73" s="176"/>
      <c r="AT73" s="177"/>
      <c r="AU73" s="178"/>
      <c r="AV73" s="182" t="s">
        <v>48</v>
      </c>
      <c r="AW73" s="183"/>
      <c r="AX73" s="184"/>
      <c r="AY73" s="176"/>
      <c r="AZ73" s="177"/>
      <c r="BA73" s="178"/>
      <c r="BB73" s="25"/>
      <c r="BC73" s="176"/>
      <c r="BD73" s="177"/>
      <c r="BE73" s="178"/>
      <c r="BF73" s="25"/>
      <c r="BG73" s="176"/>
      <c r="BH73" s="177"/>
      <c r="BI73" s="178"/>
      <c r="BJ73" s="25"/>
      <c r="BK73" s="176"/>
      <c r="BL73" s="177"/>
      <c r="BM73" s="178"/>
      <c r="BN73" s="25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  <c r="FB73" s="177"/>
      <c r="FC73" s="177"/>
      <c r="FD73" s="177"/>
      <c r="FE73" s="177"/>
      <c r="FF73" s="177"/>
      <c r="FG73" s="177"/>
      <c r="FH73" s="177"/>
      <c r="FI73" s="177"/>
      <c r="FJ73" s="177"/>
      <c r="FK73" s="177"/>
      <c r="FL73" s="177"/>
      <c r="FM73" s="177"/>
      <c r="FN73" s="177"/>
      <c r="FO73" s="177"/>
      <c r="FP73" s="177"/>
      <c r="FQ73" s="177"/>
      <c r="FR73" s="177"/>
      <c r="FS73" s="177"/>
      <c r="FT73" s="177"/>
      <c r="FU73" s="177"/>
      <c r="FV73" s="177"/>
      <c r="FW73" s="177"/>
      <c r="FX73" s="177"/>
      <c r="FY73" s="177"/>
      <c r="FZ73" s="177"/>
      <c r="GA73" s="177"/>
      <c r="GB73" s="177"/>
      <c r="GC73" s="177"/>
      <c r="GD73" s="177"/>
      <c r="GE73" s="177"/>
      <c r="GF73" s="177"/>
      <c r="GG73" s="177"/>
      <c r="GH73" s="177"/>
      <c r="GI73" s="177"/>
      <c r="GJ73" s="177"/>
      <c r="GK73" s="177"/>
      <c r="GL73" s="177"/>
      <c r="GM73" s="177"/>
      <c r="GN73" s="177"/>
      <c r="GO73" s="177"/>
      <c r="GP73" s="177"/>
      <c r="GQ73" s="177"/>
      <c r="GR73" s="177"/>
      <c r="GS73" s="177"/>
      <c r="GT73" s="177"/>
      <c r="GU73" s="177"/>
      <c r="GV73" s="177"/>
      <c r="GW73" s="177"/>
      <c r="GX73" s="177"/>
      <c r="GY73" s="177"/>
      <c r="GZ73" s="177"/>
      <c r="HA73" s="177"/>
      <c r="HB73" s="177"/>
      <c r="HC73" s="177"/>
      <c r="HD73" s="177"/>
      <c r="HE73" s="177"/>
      <c r="HF73" s="177"/>
      <c r="HG73" s="177"/>
      <c r="HH73" s="177"/>
      <c r="HI73" s="177"/>
      <c r="HJ73" s="177"/>
      <c r="HK73" s="177"/>
      <c r="HL73" s="177"/>
      <c r="HM73" s="177"/>
      <c r="HN73" s="177"/>
      <c r="HO73" s="177"/>
      <c r="HP73" s="177"/>
      <c r="HQ73" s="177"/>
      <c r="HR73" s="177"/>
      <c r="HS73" s="177"/>
      <c r="HT73" s="177"/>
      <c r="HU73" s="177"/>
      <c r="HV73" s="177"/>
      <c r="HW73" s="177"/>
      <c r="HX73" s="177"/>
      <c r="HY73" s="177"/>
      <c r="HZ73" s="177"/>
      <c r="IA73" s="177"/>
      <c r="IB73" s="177"/>
      <c r="IC73" s="177"/>
      <c r="ID73" s="177"/>
      <c r="IE73" s="177"/>
      <c r="IF73" s="177"/>
      <c r="IG73" s="177"/>
      <c r="IH73" s="177"/>
      <c r="II73" s="177"/>
      <c r="IJ73" s="177"/>
      <c r="IK73" s="177"/>
      <c r="IL73" s="177"/>
      <c r="IM73" s="177"/>
      <c r="IN73" s="177"/>
      <c r="IO73" s="177"/>
      <c r="IP73" s="177"/>
      <c r="IQ73" s="177"/>
      <c r="IR73" s="177"/>
      <c r="IS73" s="177"/>
      <c r="IT73" s="177"/>
      <c r="IU73" s="177"/>
      <c r="IV73" s="177"/>
      <c r="IW73" s="177"/>
      <c r="IX73" s="177"/>
      <c r="IY73" s="177"/>
      <c r="IZ73" s="177"/>
      <c r="JA73" s="177"/>
      <c r="JB73" s="177"/>
      <c r="JC73" s="177"/>
      <c r="JD73" s="177"/>
      <c r="JE73" s="177"/>
      <c r="JF73" s="177"/>
      <c r="JG73" s="177"/>
      <c r="JH73" s="177"/>
      <c r="JI73" s="177"/>
      <c r="JJ73" s="177"/>
      <c r="JK73" s="177"/>
      <c r="JL73" s="177"/>
      <c r="JM73" s="177"/>
      <c r="JN73" s="177"/>
      <c r="JO73" s="177"/>
      <c r="JP73" s="177"/>
      <c r="JQ73" s="177"/>
      <c r="JR73" s="177"/>
      <c r="JS73" s="177"/>
      <c r="JT73" s="223"/>
    </row>
    <row r="74" spans="1:299" ht="6.9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06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8"/>
      <c r="AJ74" s="24"/>
      <c r="AK74" s="176"/>
      <c r="AL74" s="177"/>
      <c r="AM74" s="178"/>
      <c r="AN74" s="25"/>
      <c r="AO74" s="176"/>
      <c r="AP74" s="177"/>
      <c r="AQ74" s="178"/>
      <c r="AR74" s="25"/>
      <c r="AS74" s="176"/>
      <c r="AT74" s="177"/>
      <c r="AU74" s="178"/>
      <c r="AV74" s="182"/>
      <c r="AW74" s="183"/>
      <c r="AX74" s="184"/>
      <c r="AY74" s="176"/>
      <c r="AZ74" s="177"/>
      <c r="BA74" s="178"/>
      <c r="BB74" s="25"/>
      <c r="BC74" s="176"/>
      <c r="BD74" s="177"/>
      <c r="BE74" s="178"/>
      <c r="BF74" s="25"/>
      <c r="BG74" s="176"/>
      <c r="BH74" s="177"/>
      <c r="BI74" s="178"/>
      <c r="BJ74" s="25"/>
      <c r="BK74" s="176"/>
      <c r="BL74" s="177"/>
      <c r="BM74" s="178"/>
      <c r="BN74" s="25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7"/>
      <c r="CU74" s="177"/>
      <c r="CV74" s="177"/>
      <c r="CW74" s="177"/>
      <c r="CX74" s="177"/>
      <c r="CY74" s="177"/>
      <c r="CZ74" s="177"/>
      <c r="DA74" s="177"/>
      <c r="DB74" s="177"/>
      <c r="DC74" s="177"/>
      <c r="DD74" s="177"/>
      <c r="DE74" s="177"/>
      <c r="DF74" s="177"/>
      <c r="DG74" s="177"/>
      <c r="DH74" s="177"/>
      <c r="DI74" s="177"/>
      <c r="DJ74" s="177"/>
      <c r="DK74" s="177"/>
      <c r="DL74" s="177"/>
      <c r="DM74" s="177"/>
      <c r="DN74" s="177"/>
      <c r="DO74" s="177"/>
      <c r="DP74" s="177"/>
      <c r="DQ74" s="177"/>
      <c r="DR74" s="177"/>
      <c r="DS74" s="177"/>
      <c r="DT74" s="177"/>
      <c r="DU74" s="177"/>
      <c r="DV74" s="177"/>
      <c r="DW74" s="177"/>
      <c r="DX74" s="177"/>
      <c r="DY74" s="177"/>
      <c r="DZ74" s="177"/>
      <c r="EA74" s="177"/>
      <c r="EB74" s="177"/>
      <c r="EC74" s="177"/>
      <c r="ED74" s="177"/>
      <c r="EE74" s="177"/>
      <c r="EF74" s="177"/>
      <c r="EG74" s="177"/>
      <c r="EH74" s="177"/>
      <c r="EI74" s="177"/>
      <c r="EJ74" s="177"/>
      <c r="EK74" s="177"/>
      <c r="EL74" s="177"/>
      <c r="EM74" s="177"/>
      <c r="EN74" s="177"/>
      <c r="EO74" s="177"/>
      <c r="EP74" s="177"/>
      <c r="EQ74" s="177"/>
      <c r="ER74" s="177"/>
      <c r="ES74" s="177"/>
      <c r="ET74" s="177"/>
      <c r="EU74" s="177"/>
      <c r="EV74" s="177"/>
      <c r="EW74" s="177"/>
      <c r="EX74" s="177"/>
      <c r="EY74" s="177"/>
      <c r="EZ74" s="177"/>
      <c r="FA74" s="177"/>
      <c r="FB74" s="177"/>
      <c r="FC74" s="177"/>
      <c r="FD74" s="177"/>
      <c r="FE74" s="177"/>
      <c r="FF74" s="177"/>
      <c r="FG74" s="177"/>
      <c r="FH74" s="177"/>
      <c r="FI74" s="177"/>
      <c r="FJ74" s="177"/>
      <c r="FK74" s="177"/>
      <c r="FL74" s="177"/>
      <c r="FM74" s="177"/>
      <c r="FN74" s="177"/>
      <c r="FO74" s="177"/>
      <c r="FP74" s="177"/>
      <c r="FQ74" s="177"/>
      <c r="FR74" s="177"/>
      <c r="FS74" s="177"/>
      <c r="FT74" s="177"/>
      <c r="FU74" s="177"/>
      <c r="FV74" s="177"/>
      <c r="FW74" s="177"/>
      <c r="FX74" s="177"/>
      <c r="FY74" s="177"/>
      <c r="FZ74" s="177"/>
      <c r="GA74" s="177"/>
      <c r="GB74" s="177"/>
      <c r="GC74" s="177"/>
      <c r="GD74" s="177"/>
      <c r="GE74" s="177"/>
      <c r="GF74" s="177"/>
      <c r="GG74" s="177"/>
      <c r="GH74" s="177"/>
      <c r="GI74" s="177"/>
      <c r="GJ74" s="177"/>
      <c r="GK74" s="177"/>
      <c r="GL74" s="177"/>
      <c r="GM74" s="177"/>
      <c r="GN74" s="177"/>
      <c r="GO74" s="177"/>
      <c r="GP74" s="177"/>
      <c r="GQ74" s="177"/>
      <c r="GR74" s="177"/>
      <c r="GS74" s="177"/>
      <c r="GT74" s="177"/>
      <c r="GU74" s="177"/>
      <c r="GV74" s="177"/>
      <c r="GW74" s="177"/>
      <c r="GX74" s="177"/>
      <c r="GY74" s="177"/>
      <c r="GZ74" s="177"/>
      <c r="HA74" s="177"/>
      <c r="HB74" s="177"/>
      <c r="HC74" s="177"/>
      <c r="HD74" s="177"/>
      <c r="HE74" s="177"/>
      <c r="HF74" s="177"/>
      <c r="HG74" s="177"/>
      <c r="HH74" s="177"/>
      <c r="HI74" s="177"/>
      <c r="HJ74" s="177"/>
      <c r="HK74" s="177"/>
      <c r="HL74" s="177"/>
      <c r="HM74" s="177"/>
      <c r="HN74" s="177"/>
      <c r="HO74" s="177"/>
      <c r="HP74" s="177"/>
      <c r="HQ74" s="177"/>
      <c r="HR74" s="177"/>
      <c r="HS74" s="177"/>
      <c r="HT74" s="177"/>
      <c r="HU74" s="177"/>
      <c r="HV74" s="177"/>
      <c r="HW74" s="177"/>
      <c r="HX74" s="177"/>
      <c r="HY74" s="177"/>
      <c r="HZ74" s="177"/>
      <c r="IA74" s="177"/>
      <c r="IB74" s="177"/>
      <c r="IC74" s="177"/>
      <c r="ID74" s="177"/>
      <c r="IE74" s="177"/>
      <c r="IF74" s="177"/>
      <c r="IG74" s="177"/>
      <c r="IH74" s="177"/>
      <c r="II74" s="177"/>
      <c r="IJ74" s="177"/>
      <c r="IK74" s="177"/>
      <c r="IL74" s="177"/>
      <c r="IM74" s="177"/>
      <c r="IN74" s="177"/>
      <c r="IO74" s="177"/>
      <c r="IP74" s="177"/>
      <c r="IQ74" s="177"/>
      <c r="IR74" s="177"/>
      <c r="IS74" s="177"/>
      <c r="IT74" s="177"/>
      <c r="IU74" s="177"/>
      <c r="IV74" s="177"/>
      <c r="IW74" s="177"/>
      <c r="IX74" s="177"/>
      <c r="IY74" s="177"/>
      <c r="IZ74" s="177"/>
      <c r="JA74" s="177"/>
      <c r="JB74" s="177"/>
      <c r="JC74" s="177"/>
      <c r="JD74" s="177"/>
      <c r="JE74" s="177"/>
      <c r="JF74" s="177"/>
      <c r="JG74" s="177"/>
      <c r="JH74" s="177"/>
      <c r="JI74" s="177"/>
      <c r="JJ74" s="177"/>
      <c r="JK74" s="177"/>
      <c r="JL74" s="177"/>
      <c r="JM74" s="177"/>
      <c r="JN74" s="177"/>
      <c r="JO74" s="177"/>
      <c r="JP74" s="177"/>
      <c r="JQ74" s="177"/>
      <c r="JR74" s="177"/>
      <c r="JS74" s="177"/>
      <c r="JT74" s="223"/>
    </row>
    <row r="75" spans="1:299" ht="6.9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06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8"/>
      <c r="AJ75" s="24"/>
      <c r="AK75" s="179"/>
      <c r="AL75" s="180"/>
      <c r="AM75" s="181"/>
      <c r="AN75" s="25"/>
      <c r="AO75" s="179"/>
      <c r="AP75" s="180"/>
      <c r="AQ75" s="181"/>
      <c r="AR75" s="25"/>
      <c r="AS75" s="179"/>
      <c r="AT75" s="180"/>
      <c r="AU75" s="181"/>
      <c r="AV75" s="25"/>
      <c r="AW75" s="25"/>
      <c r="AX75" s="25"/>
      <c r="AY75" s="179"/>
      <c r="AZ75" s="180"/>
      <c r="BA75" s="181"/>
      <c r="BB75" s="25"/>
      <c r="BC75" s="179"/>
      <c r="BD75" s="180"/>
      <c r="BE75" s="181"/>
      <c r="BF75" s="25"/>
      <c r="BG75" s="179"/>
      <c r="BH75" s="180"/>
      <c r="BI75" s="181"/>
      <c r="BJ75" s="25"/>
      <c r="BK75" s="179"/>
      <c r="BL75" s="180"/>
      <c r="BM75" s="181"/>
      <c r="BN75" s="25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  <c r="EI75" s="177"/>
      <c r="EJ75" s="177"/>
      <c r="EK75" s="177"/>
      <c r="EL75" s="177"/>
      <c r="EM75" s="177"/>
      <c r="EN75" s="177"/>
      <c r="EO75" s="177"/>
      <c r="EP75" s="177"/>
      <c r="EQ75" s="177"/>
      <c r="ER75" s="177"/>
      <c r="ES75" s="177"/>
      <c r="ET75" s="177"/>
      <c r="EU75" s="177"/>
      <c r="EV75" s="177"/>
      <c r="EW75" s="177"/>
      <c r="EX75" s="177"/>
      <c r="EY75" s="177"/>
      <c r="EZ75" s="177"/>
      <c r="FA75" s="177"/>
      <c r="FB75" s="177"/>
      <c r="FC75" s="177"/>
      <c r="FD75" s="177"/>
      <c r="FE75" s="177"/>
      <c r="FF75" s="177"/>
      <c r="FG75" s="177"/>
      <c r="FH75" s="177"/>
      <c r="FI75" s="177"/>
      <c r="FJ75" s="177"/>
      <c r="FK75" s="177"/>
      <c r="FL75" s="177"/>
      <c r="FM75" s="177"/>
      <c r="FN75" s="177"/>
      <c r="FO75" s="177"/>
      <c r="FP75" s="177"/>
      <c r="FQ75" s="177"/>
      <c r="FR75" s="177"/>
      <c r="FS75" s="177"/>
      <c r="FT75" s="177"/>
      <c r="FU75" s="177"/>
      <c r="FV75" s="177"/>
      <c r="FW75" s="177"/>
      <c r="FX75" s="177"/>
      <c r="FY75" s="177"/>
      <c r="FZ75" s="177"/>
      <c r="GA75" s="177"/>
      <c r="GB75" s="177"/>
      <c r="GC75" s="177"/>
      <c r="GD75" s="177"/>
      <c r="GE75" s="177"/>
      <c r="GF75" s="177"/>
      <c r="GG75" s="177"/>
      <c r="GH75" s="177"/>
      <c r="GI75" s="177"/>
      <c r="GJ75" s="177"/>
      <c r="GK75" s="177"/>
      <c r="GL75" s="177"/>
      <c r="GM75" s="177"/>
      <c r="GN75" s="177"/>
      <c r="GO75" s="177"/>
      <c r="GP75" s="177"/>
      <c r="GQ75" s="177"/>
      <c r="GR75" s="177"/>
      <c r="GS75" s="177"/>
      <c r="GT75" s="177"/>
      <c r="GU75" s="177"/>
      <c r="GV75" s="177"/>
      <c r="GW75" s="177"/>
      <c r="GX75" s="177"/>
      <c r="GY75" s="177"/>
      <c r="GZ75" s="177"/>
      <c r="HA75" s="177"/>
      <c r="HB75" s="177"/>
      <c r="HC75" s="177"/>
      <c r="HD75" s="177"/>
      <c r="HE75" s="177"/>
      <c r="HF75" s="177"/>
      <c r="HG75" s="177"/>
      <c r="HH75" s="177"/>
      <c r="HI75" s="177"/>
      <c r="HJ75" s="177"/>
      <c r="HK75" s="177"/>
      <c r="HL75" s="177"/>
      <c r="HM75" s="177"/>
      <c r="HN75" s="177"/>
      <c r="HO75" s="177"/>
      <c r="HP75" s="177"/>
      <c r="HQ75" s="177"/>
      <c r="HR75" s="177"/>
      <c r="HS75" s="177"/>
      <c r="HT75" s="177"/>
      <c r="HU75" s="177"/>
      <c r="HV75" s="177"/>
      <c r="HW75" s="177"/>
      <c r="HX75" s="177"/>
      <c r="HY75" s="177"/>
      <c r="HZ75" s="177"/>
      <c r="IA75" s="177"/>
      <c r="IB75" s="177"/>
      <c r="IC75" s="177"/>
      <c r="ID75" s="177"/>
      <c r="IE75" s="177"/>
      <c r="IF75" s="177"/>
      <c r="IG75" s="177"/>
      <c r="IH75" s="177"/>
      <c r="II75" s="177"/>
      <c r="IJ75" s="177"/>
      <c r="IK75" s="177"/>
      <c r="IL75" s="177"/>
      <c r="IM75" s="177"/>
      <c r="IN75" s="177"/>
      <c r="IO75" s="177"/>
      <c r="IP75" s="177"/>
      <c r="IQ75" s="177"/>
      <c r="IR75" s="177"/>
      <c r="IS75" s="177"/>
      <c r="IT75" s="177"/>
      <c r="IU75" s="177"/>
      <c r="IV75" s="177"/>
      <c r="IW75" s="177"/>
      <c r="IX75" s="177"/>
      <c r="IY75" s="177"/>
      <c r="IZ75" s="177"/>
      <c r="JA75" s="177"/>
      <c r="JB75" s="177"/>
      <c r="JC75" s="177"/>
      <c r="JD75" s="177"/>
      <c r="JE75" s="177"/>
      <c r="JF75" s="177"/>
      <c r="JG75" s="177"/>
      <c r="JH75" s="177"/>
      <c r="JI75" s="177"/>
      <c r="JJ75" s="177"/>
      <c r="JK75" s="177"/>
      <c r="JL75" s="177"/>
      <c r="JM75" s="177"/>
      <c r="JN75" s="177"/>
      <c r="JO75" s="177"/>
      <c r="JP75" s="177"/>
      <c r="JQ75" s="177"/>
      <c r="JR75" s="177"/>
      <c r="JS75" s="177"/>
      <c r="JT75" s="223"/>
    </row>
    <row r="76" spans="1:299" ht="6.95" customHeight="1" thickBo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26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8"/>
      <c r="AJ76" s="26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  <c r="CM76" s="224"/>
      <c r="CN76" s="224"/>
      <c r="CO76" s="224"/>
      <c r="CP76" s="224"/>
      <c r="CQ76" s="224"/>
      <c r="CR76" s="224"/>
      <c r="CS76" s="224"/>
      <c r="CT76" s="224"/>
      <c r="CU76" s="224"/>
      <c r="CV76" s="224"/>
      <c r="CW76" s="224"/>
      <c r="CX76" s="224"/>
      <c r="CY76" s="224"/>
      <c r="CZ76" s="224"/>
      <c r="DA76" s="224"/>
      <c r="DB76" s="224"/>
      <c r="DC76" s="224"/>
      <c r="DD76" s="224"/>
      <c r="DE76" s="224"/>
      <c r="DF76" s="224"/>
      <c r="DG76" s="224"/>
      <c r="DH76" s="224"/>
      <c r="DI76" s="224"/>
      <c r="DJ76" s="224"/>
      <c r="DK76" s="224"/>
      <c r="DL76" s="224"/>
      <c r="DM76" s="224"/>
      <c r="DN76" s="224"/>
      <c r="DO76" s="224"/>
      <c r="DP76" s="224"/>
      <c r="DQ76" s="224"/>
      <c r="DR76" s="224"/>
      <c r="DS76" s="224"/>
      <c r="DT76" s="224"/>
      <c r="DU76" s="224"/>
      <c r="DV76" s="224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4"/>
      <c r="ET76" s="224"/>
      <c r="EU76" s="224"/>
      <c r="EV76" s="224"/>
      <c r="EW76" s="224"/>
      <c r="EX76" s="224"/>
      <c r="EY76" s="224"/>
      <c r="EZ76" s="224"/>
      <c r="FA76" s="224"/>
      <c r="FB76" s="224"/>
      <c r="FC76" s="224"/>
      <c r="FD76" s="224"/>
      <c r="FE76" s="224"/>
      <c r="FF76" s="224"/>
      <c r="FG76" s="224"/>
      <c r="FH76" s="224"/>
      <c r="FI76" s="224"/>
      <c r="FJ76" s="224"/>
      <c r="FK76" s="224"/>
      <c r="FL76" s="224"/>
      <c r="FM76" s="224"/>
      <c r="FN76" s="224"/>
      <c r="FO76" s="224"/>
      <c r="FP76" s="224"/>
      <c r="FQ76" s="224"/>
      <c r="FR76" s="224"/>
      <c r="FS76" s="224"/>
      <c r="FT76" s="224"/>
      <c r="FU76" s="224"/>
      <c r="FV76" s="224"/>
      <c r="FW76" s="224"/>
      <c r="FX76" s="224"/>
      <c r="FY76" s="224"/>
      <c r="FZ76" s="224"/>
      <c r="GA76" s="224"/>
      <c r="GB76" s="224"/>
      <c r="GC76" s="224"/>
      <c r="GD76" s="224"/>
      <c r="GE76" s="224"/>
      <c r="GF76" s="224"/>
      <c r="GG76" s="224"/>
      <c r="GH76" s="224"/>
      <c r="GI76" s="224"/>
      <c r="GJ76" s="224"/>
      <c r="GK76" s="224"/>
      <c r="GL76" s="224"/>
      <c r="GM76" s="224"/>
      <c r="GN76" s="224"/>
      <c r="GO76" s="224"/>
      <c r="GP76" s="224"/>
      <c r="GQ76" s="224"/>
      <c r="GR76" s="224"/>
      <c r="GS76" s="224"/>
      <c r="GT76" s="224"/>
      <c r="GU76" s="224"/>
      <c r="GV76" s="224"/>
      <c r="GW76" s="224"/>
      <c r="GX76" s="224"/>
      <c r="GY76" s="224"/>
      <c r="GZ76" s="224"/>
      <c r="HA76" s="224"/>
      <c r="HB76" s="224"/>
      <c r="HC76" s="224"/>
      <c r="HD76" s="224"/>
      <c r="HE76" s="224"/>
      <c r="HF76" s="224"/>
      <c r="HG76" s="224"/>
      <c r="HH76" s="224"/>
      <c r="HI76" s="224"/>
      <c r="HJ76" s="224"/>
      <c r="HK76" s="224"/>
      <c r="HL76" s="224"/>
      <c r="HM76" s="224"/>
      <c r="HN76" s="224"/>
      <c r="HO76" s="224"/>
      <c r="HP76" s="224"/>
      <c r="HQ76" s="224"/>
      <c r="HR76" s="224"/>
      <c r="HS76" s="224"/>
      <c r="HT76" s="224"/>
      <c r="HU76" s="224"/>
      <c r="HV76" s="224"/>
      <c r="HW76" s="224"/>
      <c r="HX76" s="224"/>
      <c r="HY76" s="224"/>
      <c r="HZ76" s="224"/>
      <c r="IA76" s="224"/>
      <c r="IB76" s="224"/>
      <c r="IC76" s="224"/>
      <c r="ID76" s="224"/>
      <c r="IE76" s="224"/>
      <c r="IF76" s="224"/>
      <c r="IG76" s="224"/>
      <c r="IH76" s="224"/>
      <c r="II76" s="224"/>
      <c r="IJ76" s="224"/>
      <c r="IK76" s="224"/>
      <c r="IL76" s="224"/>
      <c r="IM76" s="224"/>
      <c r="IN76" s="224"/>
      <c r="IO76" s="224"/>
      <c r="IP76" s="224"/>
      <c r="IQ76" s="224"/>
      <c r="IR76" s="224"/>
      <c r="IS76" s="224"/>
      <c r="IT76" s="224"/>
      <c r="IU76" s="224"/>
      <c r="IV76" s="224"/>
      <c r="IW76" s="224"/>
      <c r="IX76" s="224"/>
      <c r="IY76" s="224"/>
      <c r="IZ76" s="224"/>
      <c r="JA76" s="224"/>
      <c r="JB76" s="224"/>
      <c r="JC76" s="224"/>
      <c r="JD76" s="224"/>
      <c r="JE76" s="224"/>
      <c r="JF76" s="224"/>
      <c r="JG76" s="224"/>
      <c r="JH76" s="224"/>
      <c r="JI76" s="224"/>
      <c r="JJ76" s="224"/>
      <c r="JK76" s="224"/>
      <c r="JL76" s="224"/>
      <c r="JM76" s="224"/>
      <c r="JN76" s="224"/>
      <c r="JO76" s="224"/>
      <c r="JP76" s="224"/>
      <c r="JQ76" s="224"/>
      <c r="JR76" s="224"/>
      <c r="JS76" s="224"/>
      <c r="JT76" s="225"/>
    </row>
    <row r="77" spans="1:299" ht="6.95" customHeight="1" thickTop="1" thickBo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</row>
    <row r="78" spans="1:299" ht="6.95" customHeight="1" thickTop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05" t="str">
        <f>IF(INDEX(取得届データ入力!$B$5:$P$104,電機基金取得届!$KD78,3)="","",INDEX(取得届データ入力!$B$5:$P$104,電機基金取得届!$KD78,3))</f>
        <v/>
      </c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  <c r="AR78" s="406"/>
      <c r="AS78" s="406"/>
      <c r="AT78" s="406"/>
      <c r="AU78" s="407"/>
      <c r="AV78" s="414" t="str">
        <f>IF(INDEX(取得届データ入力!$B$5:$P$104,電機基金取得届!$KD78,4)="","",INDEX(取得届データ入力!$B$5:$P$104,電機基金取得届!$KD78,4))</f>
        <v/>
      </c>
      <c r="AW78" s="406"/>
      <c r="AX78" s="406"/>
      <c r="AY78" s="406"/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6"/>
      <c r="BM78" s="406"/>
      <c r="BN78" s="406"/>
      <c r="BO78" s="406"/>
      <c r="BP78" s="406"/>
      <c r="BQ78" s="406"/>
      <c r="BR78" s="406"/>
      <c r="BS78" s="406"/>
      <c r="BT78" s="415"/>
      <c r="BU78" s="420" t="str">
        <f>IF(INDEX(取得届データ入力!$B$5:$P$104,電機基金取得届!$KD78,5)="","",IF(INDEX(取得届データ入力!$B$5:$P$104,電機基金取得届!$KD78,5)=5,"昭和",IF(INDEX(取得届データ入力!$B$5:$P$104,電機基金取得届!$KD78,5)=7,"平成",IF(INDEX(取得届データ入力!$B$5:$P$104,電機基金取得届!$KD78,5)=9,"令和"))))</f>
        <v/>
      </c>
      <c r="BV78" s="421"/>
      <c r="BW78" s="421"/>
      <c r="BX78" s="421"/>
      <c r="BY78" s="266" t="s">
        <v>33</v>
      </c>
      <c r="BZ78" s="266"/>
      <c r="CA78" s="266"/>
      <c r="CB78" s="266"/>
      <c r="CC78" s="266"/>
      <c r="CD78" s="266"/>
      <c r="CE78" s="266"/>
      <c r="CF78" s="266"/>
      <c r="CG78" s="266"/>
      <c r="CH78" s="266"/>
      <c r="CI78" s="266"/>
      <c r="CJ78" s="266"/>
      <c r="CK78" s="266" t="s">
        <v>34</v>
      </c>
      <c r="CL78" s="266"/>
      <c r="CM78" s="266"/>
      <c r="CN78" s="266"/>
      <c r="CO78" s="266"/>
      <c r="CP78" s="266"/>
      <c r="CQ78" s="266"/>
      <c r="CR78" s="266"/>
      <c r="CS78" s="266"/>
      <c r="CT78" s="266"/>
      <c r="CU78" s="266"/>
      <c r="CV78" s="266"/>
      <c r="CW78" s="266" t="s">
        <v>35</v>
      </c>
      <c r="CX78" s="266"/>
      <c r="CY78" s="266"/>
      <c r="CZ78" s="266"/>
      <c r="DA78" s="266"/>
      <c r="DB78" s="266"/>
      <c r="DC78" s="266"/>
      <c r="DD78" s="266"/>
      <c r="DE78" s="266"/>
      <c r="DF78" s="266"/>
      <c r="DG78" s="266"/>
      <c r="DH78" s="267"/>
      <c r="DI78" s="19"/>
      <c r="DJ78" s="20"/>
      <c r="DK78" s="20"/>
      <c r="DL78" s="20"/>
      <c r="DM78" s="20"/>
      <c r="DN78" s="20"/>
      <c r="DO78" s="20"/>
      <c r="DP78" s="20"/>
      <c r="DQ78" s="20"/>
      <c r="DR78" s="21"/>
      <c r="DS78" s="22"/>
      <c r="DT78" s="23"/>
      <c r="DU78" s="23"/>
      <c r="DV78" s="23"/>
      <c r="DW78" s="23"/>
      <c r="DX78" s="23"/>
      <c r="DY78" s="266" t="s">
        <v>33</v>
      </c>
      <c r="DZ78" s="266"/>
      <c r="EA78" s="266"/>
      <c r="EB78" s="266"/>
      <c r="EC78" s="266"/>
      <c r="ED78" s="266"/>
      <c r="EE78" s="266"/>
      <c r="EF78" s="266"/>
      <c r="EG78" s="266" t="s">
        <v>34</v>
      </c>
      <c r="EH78" s="266"/>
      <c r="EI78" s="266"/>
      <c r="EJ78" s="266"/>
      <c r="EK78" s="266"/>
      <c r="EL78" s="266"/>
      <c r="EM78" s="266"/>
      <c r="EN78" s="266"/>
      <c r="EO78" s="266" t="s">
        <v>35</v>
      </c>
      <c r="EP78" s="266"/>
      <c r="EQ78" s="266"/>
      <c r="ER78" s="266"/>
      <c r="ES78" s="266"/>
      <c r="ET78" s="266"/>
      <c r="EU78" s="266"/>
      <c r="EV78" s="267"/>
      <c r="EW78" s="271" t="s">
        <v>36</v>
      </c>
      <c r="EX78" s="272"/>
      <c r="EY78" s="272"/>
      <c r="EZ78" s="272"/>
      <c r="FA78" s="272"/>
      <c r="FB78" s="272"/>
      <c r="FC78" s="266" t="s">
        <v>33</v>
      </c>
      <c r="FD78" s="266"/>
      <c r="FE78" s="266"/>
      <c r="FF78" s="266"/>
      <c r="FG78" s="266"/>
      <c r="FH78" s="266"/>
      <c r="FI78" s="266"/>
      <c r="FJ78" s="266"/>
      <c r="FK78" s="266" t="s">
        <v>34</v>
      </c>
      <c r="FL78" s="266"/>
      <c r="FM78" s="266"/>
      <c r="FN78" s="266"/>
      <c r="FO78" s="266"/>
      <c r="FP78" s="266"/>
      <c r="FQ78" s="266"/>
      <c r="FR78" s="266"/>
      <c r="FS78" s="266" t="s">
        <v>35</v>
      </c>
      <c r="FT78" s="266"/>
      <c r="FU78" s="266"/>
      <c r="FV78" s="266"/>
      <c r="FW78" s="266"/>
      <c r="FX78" s="266"/>
      <c r="FY78" s="266"/>
      <c r="FZ78" s="267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KD78" s="161">
        <f>4*$KD$9-2</f>
        <v>2</v>
      </c>
      <c r="KE78" s="162"/>
      <c r="KF78" s="162"/>
      <c r="KG78" s="162"/>
      <c r="KH78" s="162"/>
      <c r="KI78" s="162"/>
      <c r="KJ78" s="162"/>
      <c r="KK78" s="162"/>
      <c r="KL78" s="162"/>
      <c r="KM78" s="163"/>
    </row>
    <row r="79" spans="1:299" ht="6.9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08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09"/>
      <c r="AL79" s="409"/>
      <c r="AM79" s="409"/>
      <c r="AN79" s="409"/>
      <c r="AO79" s="409"/>
      <c r="AP79" s="409"/>
      <c r="AQ79" s="409"/>
      <c r="AR79" s="409"/>
      <c r="AS79" s="409"/>
      <c r="AT79" s="409"/>
      <c r="AU79" s="410"/>
      <c r="AV79" s="416"/>
      <c r="AW79" s="409"/>
      <c r="AX79" s="409"/>
      <c r="AY79" s="409"/>
      <c r="AZ79" s="409"/>
      <c r="BA79" s="409"/>
      <c r="BB79" s="409"/>
      <c r="BC79" s="409"/>
      <c r="BD79" s="409"/>
      <c r="BE79" s="409"/>
      <c r="BF79" s="409"/>
      <c r="BG79" s="409"/>
      <c r="BH79" s="409"/>
      <c r="BI79" s="409"/>
      <c r="BJ79" s="409"/>
      <c r="BK79" s="409"/>
      <c r="BL79" s="409"/>
      <c r="BM79" s="409"/>
      <c r="BN79" s="409"/>
      <c r="BO79" s="409"/>
      <c r="BP79" s="409"/>
      <c r="BQ79" s="409"/>
      <c r="BR79" s="409"/>
      <c r="BS79" s="409"/>
      <c r="BT79" s="417"/>
      <c r="BU79" s="422"/>
      <c r="BV79" s="423"/>
      <c r="BW79" s="423"/>
      <c r="BX79" s="423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9"/>
      <c r="CT79" s="269"/>
      <c r="CU79" s="269"/>
      <c r="CV79" s="269"/>
      <c r="CW79" s="269"/>
      <c r="CX79" s="269"/>
      <c r="CY79" s="269"/>
      <c r="CZ79" s="269"/>
      <c r="DA79" s="269"/>
      <c r="DB79" s="269"/>
      <c r="DC79" s="269"/>
      <c r="DD79" s="269"/>
      <c r="DE79" s="269"/>
      <c r="DF79" s="269"/>
      <c r="DG79" s="269"/>
      <c r="DH79" s="270"/>
      <c r="DI79" s="395" t="str">
        <f>IF(INDEX(取得届データ入力!$B$5:$P$104,電機基金取得届!$KD78,7)="","",IF(INDEX(取得届データ入力!$B$5:$P$104,電機基金取得届!$KD78,7)=5,"男",IF(INDEX(取得届データ入力!$B$5:$P$104,電機基金取得届!$KD78,7)=6,"女")))</f>
        <v/>
      </c>
      <c r="DJ79" s="396"/>
      <c r="DK79" s="396"/>
      <c r="DL79" s="396"/>
      <c r="DM79" s="396"/>
      <c r="DN79" s="396"/>
      <c r="DO79" s="396"/>
      <c r="DP79" s="396"/>
      <c r="DQ79" s="396"/>
      <c r="DR79" s="397"/>
      <c r="DS79" s="401" t="str">
        <f>IF(INDEX(取得届データ入力!$B$5:$P$104,電機基金取得届!$KD78,8)="","",IF(INDEX(取得届データ入力!$B$5:$P$104,電機基金取得届!$KD78,8)=5,"昭和",IF(INDEX(取得届データ入力!$B$5:$P$104,電機基金取得届!$KD78,8)=7,"平成",IF(INDEX(取得届データ入力!$B$5:$P$104,電機基金取得届!$KD78,8)=9,"令和"))))</f>
        <v/>
      </c>
      <c r="DT79" s="402"/>
      <c r="DU79" s="402"/>
      <c r="DV79" s="402"/>
      <c r="DW79" s="402"/>
      <c r="DX79" s="402"/>
      <c r="DY79" s="269"/>
      <c r="DZ79" s="269"/>
      <c r="EA79" s="269"/>
      <c r="EB79" s="269"/>
      <c r="EC79" s="269"/>
      <c r="ED79" s="269"/>
      <c r="EE79" s="269"/>
      <c r="EF79" s="269"/>
      <c r="EG79" s="269"/>
      <c r="EH79" s="269"/>
      <c r="EI79" s="269"/>
      <c r="EJ79" s="269"/>
      <c r="EK79" s="269"/>
      <c r="EL79" s="269"/>
      <c r="EM79" s="269"/>
      <c r="EN79" s="269"/>
      <c r="EO79" s="269"/>
      <c r="EP79" s="269"/>
      <c r="EQ79" s="269"/>
      <c r="ER79" s="269"/>
      <c r="ES79" s="269"/>
      <c r="ET79" s="269"/>
      <c r="EU79" s="269"/>
      <c r="EV79" s="270"/>
      <c r="EW79" s="199"/>
      <c r="EX79" s="200"/>
      <c r="EY79" s="200"/>
      <c r="EZ79" s="200"/>
      <c r="FA79" s="200"/>
      <c r="FB79" s="200"/>
      <c r="FC79" s="269"/>
      <c r="FD79" s="269"/>
      <c r="FE79" s="269"/>
      <c r="FF79" s="269"/>
      <c r="FG79" s="269"/>
      <c r="FH79" s="269"/>
      <c r="FI79" s="269"/>
      <c r="FJ79" s="269"/>
      <c r="FK79" s="269"/>
      <c r="FL79" s="269"/>
      <c r="FM79" s="269"/>
      <c r="FN79" s="269"/>
      <c r="FO79" s="269"/>
      <c r="FP79" s="269"/>
      <c r="FQ79" s="269"/>
      <c r="FR79" s="269"/>
      <c r="FS79" s="269"/>
      <c r="FT79" s="269"/>
      <c r="FU79" s="269"/>
      <c r="FV79" s="269"/>
      <c r="FW79" s="269"/>
      <c r="FX79" s="269"/>
      <c r="FY79" s="269"/>
      <c r="FZ79" s="270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KD79" s="164"/>
      <c r="KE79" s="165"/>
      <c r="KF79" s="165"/>
      <c r="KG79" s="165"/>
      <c r="KH79" s="165"/>
      <c r="KI79" s="165"/>
      <c r="KJ79" s="165"/>
      <c r="KK79" s="165"/>
      <c r="KL79" s="165"/>
      <c r="KM79" s="166"/>
    </row>
    <row r="80" spans="1:299" ht="6.9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08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409"/>
      <c r="AL80" s="409"/>
      <c r="AM80" s="409"/>
      <c r="AN80" s="409"/>
      <c r="AO80" s="409"/>
      <c r="AP80" s="409"/>
      <c r="AQ80" s="409"/>
      <c r="AR80" s="409"/>
      <c r="AS80" s="409"/>
      <c r="AT80" s="409"/>
      <c r="AU80" s="410"/>
      <c r="AV80" s="416"/>
      <c r="AW80" s="409"/>
      <c r="AX80" s="409"/>
      <c r="AY80" s="409"/>
      <c r="AZ80" s="409"/>
      <c r="BA80" s="409"/>
      <c r="BB80" s="409"/>
      <c r="BC80" s="409"/>
      <c r="BD80" s="409"/>
      <c r="BE80" s="409"/>
      <c r="BF80" s="409"/>
      <c r="BG80" s="409"/>
      <c r="BH80" s="409"/>
      <c r="BI80" s="409"/>
      <c r="BJ80" s="409"/>
      <c r="BK80" s="409"/>
      <c r="BL80" s="409"/>
      <c r="BM80" s="409"/>
      <c r="BN80" s="409"/>
      <c r="BO80" s="409"/>
      <c r="BP80" s="409"/>
      <c r="BQ80" s="409"/>
      <c r="BR80" s="409"/>
      <c r="BS80" s="409"/>
      <c r="BT80" s="417"/>
      <c r="BU80" s="422"/>
      <c r="BV80" s="423"/>
      <c r="BW80" s="423"/>
      <c r="BX80" s="423"/>
      <c r="BY80" s="269"/>
      <c r="BZ80" s="269"/>
      <c r="CA80" s="269"/>
      <c r="CB80" s="269"/>
      <c r="CC80" s="269"/>
      <c r="CD80" s="269"/>
      <c r="CE80" s="269"/>
      <c r="CF80" s="269"/>
      <c r="CG80" s="269"/>
      <c r="CH80" s="269"/>
      <c r="CI80" s="269"/>
      <c r="CJ80" s="269"/>
      <c r="CK80" s="269"/>
      <c r="CL80" s="269"/>
      <c r="CM80" s="269"/>
      <c r="CN80" s="269"/>
      <c r="CO80" s="269"/>
      <c r="CP80" s="269"/>
      <c r="CQ80" s="269"/>
      <c r="CR80" s="269"/>
      <c r="CS80" s="269"/>
      <c r="CT80" s="269"/>
      <c r="CU80" s="269"/>
      <c r="CV80" s="269"/>
      <c r="CW80" s="269"/>
      <c r="CX80" s="269"/>
      <c r="CY80" s="269"/>
      <c r="CZ80" s="269"/>
      <c r="DA80" s="269"/>
      <c r="DB80" s="269"/>
      <c r="DC80" s="269"/>
      <c r="DD80" s="269"/>
      <c r="DE80" s="269"/>
      <c r="DF80" s="269"/>
      <c r="DG80" s="269"/>
      <c r="DH80" s="270"/>
      <c r="DI80" s="395"/>
      <c r="DJ80" s="396"/>
      <c r="DK80" s="396"/>
      <c r="DL80" s="396"/>
      <c r="DM80" s="396"/>
      <c r="DN80" s="396"/>
      <c r="DO80" s="396"/>
      <c r="DP80" s="396"/>
      <c r="DQ80" s="396"/>
      <c r="DR80" s="397"/>
      <c r="DS80" s="401"/>
      <c r="DT80" s="402"/>
      <c r="DU80" s="402"/>
      <c r="DV80" s="402"/>
      <c r="DW80" s="402"/>
      <c r="DX80" s="402"/>
      <c r="DY80" s="347" t="str">
        <f>IF(INDEX(取得届データ入力!$B$5:$P$104,電機基金取得届!$KD78,9)="","",MID(TEXT(INDEX(取得届データ入力!$B$5:$P$104,電機基金取得届!$KD78,9),"000000"),1,1))</f>
        <v/>
      </c>
      <c r="DZ80" s="312"/>
      <c r="EA80" s="312"/>
      <c r="EB80" s="312"/>
      <c r="EC80" s="312" t="str">
        <f>IF(INDEX(取得届データ入力!$B$5:$P$104,電機基金取得届!$KD78,9)="","",MID(TEXT(INDEX(取得届データ入力!$B$5:$P$104,電機基金取得届!$KD78,9),"000000"),2,1))</f>
        <v/>
      </c>
      <c r="ED80" s="312"/>
      <c r="EE80" s="312"/>
      <c r="EF80" s="335"/>
      <c r="EG80" s="347" t="str">
        <f>IF(INDEX(取得届データ入力!$B$5:$P$104,電機基金取得届!$KD78,9)="","",MID(TEXT(INDEX(取得届データ入力!$B$5:$P$104,電機基金取得届!$KD78,9),"000000"),3,1))</f>
        <v/>
      </c>
      <c r="EH80" s="312"/>
      <c r="EI80" s="312"/>
      <c r="EJ80" s="312"/>
      <c r="EK80" s="312" t="str">
        <f>IF(INDEX(取得届データ入力!$B$5:$P$104,電機基金取得届!$KD78,9)="","",MID(TEXT(INDEX(取得届データ入力!$B$5:$P$104,電機基金取得届!$KD78,9),"000000"),4,1))</f>
        <v/>
      </c>
      <c r="EL80" s="312"/>
      <c r="EM80" s="312"/>
      <c r="EN80" s="335"/>
      <c r="EO80" s="347" t="str">
        <f>IF(INDEX(取得届データ入力!$B$5:$P$104,電機基金取得届!$KD78,9)="","",MID(TEXT(INDEX(取得届データ入力!$B$5:$P$104,電機基金取得届!$KD78,9),"000000"),5,1))</f>
        <v/>
      </c>
      <c r="EP80" s="312"/>
      <c r="EQ80" s="312"/>
      <c r="ER80" s="312"/>
      <c r="ES80" s="312" t="str">
        <f>IF(INDEX(取得届データ入力!$B$5:$P$104,電機基金取得届!$KD78,9)="","",MID(TEXT(INDEX(取得届データ入力!$B$5:$P$104,電機基金取得届!$KD78,9),"000000"),6,1))</f>
        <v/>
      </c>
      <c r="ET80" s="312"/>
      <c r="EU80" s="312"/>
      <c r="EV80" s="315"/>
      <c r="EW80" s="199"/>
      <c r="EX80" s="200"/>
      <c r="EY80" s="200"/>
      <c r="EZ80" s="200"/>
      <c r="FA80" s="200"/>
      <c r="FB80" s="200"/>
      <c r="FC80" s="347"/>
      <c r="FD80" s="312"/>
      <c r="FE80" s="312"/>
      <c r="FF80" s="312"/>
      <c r="FG80" s="312"/>
      <c r="FH80" s="312"/>
      <c r="FI80" s="312"/>
      <c r="FJ80" s="335"/>
      <c r="FK80" s="347"/>
      <c r="FL80" s="312"/>
      <c r="FM80" s="312"/>
      <c r="FN80" s="312"/>
      <c r="FO80" s="312"/>
      <c r="FP80" s="312"/>
      <c r="FQ80" s="312"/>
      <c r="FR80" s="335"/>
      <c r="FS80" s="347"/>
      <c r="FT80" s="312"/>
      <c r="FU80" s="312"/>
      <c r="FV80" s="312"/>
      <c r="FW80" s="312"/>
      <c r="FX80" s="312"/>
      <c r="FY80" s="312"/>
      <c r="FZ80" s="315"/>
      <c r="GA80" s="7"/>
      <c r="GB80" s="3"/>
      <c r="GC80" s="3"/>
      <c r="GD80" s="3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KD80" s="164"/>
      <c r="KE80" s="165"/>
      <c r="KF80" s="165"/>
      <c r="KG80" s="165"/>
      <c r="KH80" s="165"/>
      <c r="KI80" s="165"/>
      <c r="KJ80" s="165"/>
      <c r="KK80" s="165"/>
      <c r="KL80" s="165"/>
      <c r="KM80" s="166"/>
    </row>
    <row r="81" spans="1:299" ht="6.9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11"/>
      <c r="X81" s="412"/>
      <c r="Y81" s="412"/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12"/>
      <c r="AK81" s="412"/>
      <c r="AL81" s="412"/>
      <c r="AM81" s="412"/>
      <c r="AN81" s="412"/>
      <c r="AO81" s="412"/>
      <c r="AP81" s="412"/>
      <c r="AQ81" s="412"/>
      <c r="AR81" s="412"/>
      <c r="AS81" s="412"/>
      <c r="AT81" s="412"/>
      <c r="AU81" s="413"/>
      <c r="AV81" s="418"/>
      <c r="AW81" s="412"/>
      <c r="AX81" s="412"/>
      <c r="AY81" s="412"/>
      <c r="AZ81" s="412"/>
      <c r="BA81" s="412"/>
      <c r="BB81" s="412"/>
      <c r="BC81" s="412"/>
      <c r="BD81" s="412"/>
      <c r="BE81" s="412"/>
      <c r="BF81" s="412"/>
      <c r="BG81" s="412"/>
      <c r="BH81" s="412"/>
      <c r="BI81" s="412"/>
      <c r="BJ81" s="412"/>
      <c r="BK81" s="412"/>
      <c r="BL81" s="412"/>
      <c r="BM81" s="412"/>
      <c r="BN81" s="412"/>
      <c r="BO81" s="412"/>
      <c r="BP81" s="412"/>
      <c r="BQ81" s="412"/>
      <c r="BR81" s="412"/>
      <c r="BS81" s="412"/>
      <c r="BT81" s="419"/>
      <c r="BU81" s="422"/>
      <c r="BV81" s="423"/>
      <c r="BW81" s="423"/>
      <c r="BX81" s="423"/>
      <c r="BY81" s="347" t="str">
        <f>IF(INDEX(取得届データ入力!$B$5:$P$104,電機基金取得届!$KD78,6)="","",MID(TEXT(INDEX(取得届データ入力!$B$5:$P$104,電機基金取得届!$KD78,6),"000000"),1,1))</f>
        <v/>
      </c>
      <c r="BZ81" s="312"/>
      <c r="CA81" s="312"/>
      <c r="CB81" s="312"/>
      <c r="CC81" s="312"/>
      <c r="CD81" s="312"/>
      <c r="CE81" s="312" t="str">
        <f>IF(INDEX(取得届データ入力!$B$5:$P$104,電機基金取得届!$KD78,6)="","",MID(TEXT(INDEX(取得届データ入力!$B$5:$P$104,電機基金取得届!$KD78,6),"000000"),2,1))</f>
        <v/>
      </c>
      <c r="CF81" s="312"/>
      <c r="CG81" s="312"/>
      <c r="CH81" s="312"/>
      <c r="CI81" s="312"/>
      <c r="CJ81" s="312"/>
      <c r="CK81" s="312" t="str">
        <f>IF(INDEX(取得届データ入力!$B$5:$P$104,電機基金取得届!$KD78,6)="","",MID(TEXT(INDEX(取得届データ入力!$B$5:$P$104,電機基金取得届!$KD78,6),"000000"),3,1))</f>
        <v/>
      </c>
      <c r="CL81" s="312"/>
      <c r="CM81" s="312"/>
      <c r="CN81" s="312"/>
      <c r="CO81" s="312"/>
      <c r="CP81" s="312"/>
      <c r="CQ81" s="312" t="str">
        <f>IF(INDEX(取得届データ入力!$B$5:$P$104,電機基金取得届!$KD78,6)="","",MID(TEXT(INDEX(取得届データ入力!$B$5:$P$104,電機基金取得届!$KD78,6),"000000"),4,1))</f>
        <v/>
      </c>
      <c r="CR81" s="312"/>
      <c r="CS81" s="312"/>
      <c r="CT81" s="312"/>
      <c r="CU81" s="312"/>
      <c r="CV81" s="312"/>
      <c r="CW81" s="312" t="str">
        <f>IF(INDEX(取得届データ入力!$B$5:$P$104,電機基金取得届!$KD78,6)="","",MID(TEXT(INDEX(取得届データ入力!$B$5:$P$104,電機基金取得届!$KD78,6),"000000"),5,1))</f>
        <v/>
      </c>
      <c r="CX81" s="312"/>
      <c r="CY81" s="312"/>
      <c r="CZ81" s="312"/>
      <c r="DA81" s="312"/>
      <c r="DB81" s="312"/>
      <c r="DC81" s="312" t="str">
        <f>IF(INDEX(取得届データ入力!$B$5:$P$104,電機基金取得届!$KD78,6)="","",MID(TEXT(INDEX(取得届データ入力!$B$5:$P$104,電機基金取得届!$KD78,6),"000000"),6,1))</f>
        <v/>
      </c>
      <c r="DD81" s="312"/>
      <c r="DE81" s="312"/>
      <c r="DF81" s="312"/>
      <c r="DG81" s="312"/>
      <c r="DH81" s="315"/>
      <c r="DI81" s="395"/>
      <c r="DJ81" s="396"/>
      <c r="DK81" s="396"/>
      <c r="DL81" s="396"/>
      <c r="DM81" s="396"/>
      <c r="DN81" s="396"/>
      <c r="DO81" s="396"/>
      <c r="DP81" s="396"/>
      <c r="DQ81" s="396"/>
      <c r="DR81" s="397"/>
      <c r="DS81" s="401"/>
      <c r="DT81" s="402"/>
      <c r="DU81" s="402"/>
      <c r="DV81" s="402"/>
      <c r="DW81" s="402"/>
      <c r="DX81" s="402"/>
      <c r="DY81" s="347"/>
      <c r="DZ81" s="312"/>
      <c r="EA81" s="312"/>
      <c r="EB81" s="312"/>
      <c r="EC81" s="312"/>
      <c r="ED81" s="312"/>
      <c r="EE81" s="312"/>
      <c r="EF81" s="335"/>
      <c r="EG81" s="347"/>
      <c r="EH81" s="312"/>
      <c r="EI81" s="312"/>
      <c r="EJ81" s="312"/>
      <c r="EK81" s="312"/>
      <c r="EL81" s="312"/>
      <c r="EM81" s="312"/>
      <c r="EN81" s="335"/>
      <c r="EO81" s="347"/>
      <c r="EP81" s="312"/>
      <c r="EQ81" s="312"/>
      <c r="ER81" s="312"/>
      <c r="ES81" s="312"/>
      <c r="ET81" s="312"/>
      <c r="EU81" s="312"/>
      <c r="EV81" s="315"/>
      <c r="EW81" s="199"/>
      <c r="EX81" s="200"/>
      <c r="EY81" s="200"/>
      <c r="EZ81" s="200"/>
      <c r="FA81" s="200"/>
      <c r="FB81" s="200"/>
      <c r="FC81" s="347"/>
      <c r="FD81" s="312"/>
      <c r="FE81" s="312"/>
      <c r="FF81" s="312"/>
      <c r="FG81" s="312"/>
      <c r="FH81" s="312"/>
      <c r="FI81" s="312"/>
      <c r="FJ81" s="335"/>
      <c r="FK81" s="347"/>
      <c r="FL81" s="312"/>
      <c r="FM81" s="312"/>
      <c r="FN81" s="312"/>
      <c r="FO81" s="312"/>
      <c r="FP81" s="312"/>
      <c r="FQ81" s="312"/>
      <c r="FR81" s="335"/>
      <c r="FS81" s="347"/>
      <c r="FT81" s="312"/>
      <c r="FU81" s="312"/>
      <c r="FV81" s="312"/>
      <c r="FW81" s="312"/>
      <c r="FX81" s="312"/>
      <c r="FY81" s="312"/>
      <c r="FZ81" s="315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KD81" s="164"/>
      <c r="KE81" s="165"/>
      <c r="KF81" s="165"/>
      <c r="KG81" s="165"/>
      <c r="KH81" s="165"/>
      <c r="KI81" s="165"/>
      <c r="KJ81" s="165"/>
      <c r="KK81" s="165"/>
      <c r="KL81" s="165"/>
      <c r="KM81" s="166"/>
    </row>
    <row r="82" spans="1:299" ht="6.9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74" t="s">
        <v>37</v>
      </c>
      <c r="X82" s="375"/>
      <c r="Y82" s="375"/>
      <c r="Z82" s="375"/>
      <c r="AA82" s="375"/>
      <c r="AB82" s="375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  <c r="AT82" s="376"/>
      <c r="AU82" s="377"/>
      <c r="AV82" s="380" t="s">
        <v>38</v>
      </c>
      <c r="AW82" s="200"/>
      <c r="AX82" s="200"/>
      <c r="AY82" s="200"/>
      <c r="AZ82" s="200"/>
      <c r="BA82" s="376"/>
      <c r="BB82" s="376"/>
      <c r="BC82" s="376"/>
      <c r="BD82" s="376"/>
      <c r="BE82" s="376"/>
      <c r="BF82" s="376"/>
      <c r="BG82" s="376"/>
      <c r="BH82" s="376"/>
      <c r="BI82" s="376"/>
      <c r="BJ82" s="376"/>
      <c r="BK82" s="376"/>
      <c r="BL82" s="376"/>
      <c r="BM82" s="376"/>
      <c r="BN82" s="376"/>
      <c r="BO82" s="376"/>
      <c r="BP82" s="376"/>
      <c r="BQ82" s="376"/>
      <c r="BR82" s="376"/>
      <c r="BS82" s="376"/>
      <c r="BT82" s="381"/>
      <c r="BU82" s="422"/>
      <c r="BV82" s="423"/>
      <c r="BW82" s="423"/>
      <c r="BX82" s="423"/>
      <c r="BY82" s="347"/>
      <c r="BZ82" s="312"/>
      <c r="CA82" s="312"/>
      <c r="CB82" s="312"/>
      <c r="CC82" s="312"/>
      <c r="CD82" s="312"/>
      <c r="CE82" s="312"/>
      <c r="CF82" s="312"/>
      <c r="CG82" s="312"/>
      <c r="CH82" s="312"/>
      <c r="CI82" s="312"/>
      <c r="CJ82" s="312"/>
      <c r="CK82" s="312"/>
      <c r="CL82" s="312"/>
      <c r="CM82" s="312"/>
      <c r="CN82" s="312"/>
      <c r="CO82" s="312"/>
      <c r="CP82" s="312"/>
      <c r="CQ82" s="312"/>
      <c r="CR82" s="312"/>
      <c r="CS82" s="312"/>
      <c r="CT82" s="312"/>
      <c r="CU82" s="312"/>
      <c r="CV82" s="312"/>
      <c r="CW82" s="312"/>
      <c r="CX82" s="312"/>
      <c r="CY82" s="312"/>
      <c r="CZ82" s="312"/>
      <c r="DA82" s="312"/>
      <c r="DB82" s="312"/>
      <c r="DC82" s="312"/>
      <c r="DD82" s="312"/>
      <c r="DE82" s="312"/>
      <c r="DF82" s="312"/>
      <c r="DG82" s="312"/>
      <c r="DH82" s="315"/>
      <c r="DI82" s="395"/>
      <c r="DJ82" s="396"/>
      <c r="DK82" s="396"/>
      <c r="DL82" s="396"/>
      <c r="DM82" s="396"/>
      <c r="DN82" s="396"/>
      <c r="DO82" s="396"/>
      <c r="DP82" s="396"/>
      <c r="DQ82" s="396"/>
      <c r="DR82" s="397"/>
      <c r="DS82" s="401"/>
      <c r="DT82" s="402"/>
      <c r="DU82" s="402"/>
      <c r="DV82" s="402"/>
      <c r="DW82" s="402"/>
      <c r="DX82" s="402"/>
      <c r="DY82" s="347"/>
      <c r="DZ82" s="312"/>
      <c r="EA82" s="312"/>
      <c r="EB82" s="312"/>
      <c r="EC82" s="312"/>
      <c r="ED82" s="312"/>
      <c r="EE82" s="312"/>
      <c r="EF82" s="335"/>
      <c r="EG82" s="347"/>
      <c r="EH82" s="312"/>
      <c r="EI82" s="312"/>
      <c r="EJ82" s="312"/>
      <c r="EK82" s="312"/>
      <c r="EL82" s="312"/>
      <c r="EM82" s="312"/>
      <c r="EN82" s="335"/>
      <c r="EO82" s="347"/>
      <c r="EP82" s="312"/>
      <c r="EQ82" s="312"/>
      <c r="ER82" s="312"/>
      <c r="ES82" s="312"/>
      <c r="ET82" s="312"/>
      <c r="EU82" s="312"/>
      <c r="EV82" s="315"/>
      <c r="EW82" s="199" t="s">
        <v>39</v>
      </c>
      <c r="EX82" s="200"/>
      <c r="EY82" s="200"/>
      <c r="EZ82" s="200"/>
      <c r="FA82" s="200"/>
      <c r="FB82" s="383"/>
      <c r="FC82" s="347"/>
      <c r="FD82" s="312"/>
      <c r="FE82" s="312"/>
      <c r="FF82" s="312"/>
      <c r="FG82" s="312"/>
      <c r="FH82" s="312"/>
      <c r="FI82" s="312"/>
      <c r="FJ82" s="335"/>
      <c r="FK82" s="347"/>
      <c r="FL82" s="312"/>
      <c r="FM82" s="312"/>
      <c r="FN82" s="312"/>
      <c r="FO82" s="312"/>
      <c r="FP82" s="312"/>
      <c r="FQ82" s="312"/>
      <c r="FR82" s="335"/>
      <c r="FS82" s="347"/>
      <c r="FT82" s="312"/>
      <c r="FU82" s="312"/>
      <c r="FV82" s="312"/>
      <c r="FW82" s="312"/>
      <c r="FX82" s="312"/>
      <c r="FY82" s="312"/>
      <c r="FZ82" s="315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KD82" s="164"/>
      <c r="KE82" s="165"/>
      <c r="KF82" s="165"/>
      <c r="KG82" s="165"/>
      <c r="KH82" s="165"/>
      <c r="KI82" s="165"/>
      <c r="KJ82" s="165"/>
      <c r="KK82" s="165"/>
      <c r="KL82" s="165"/>
      <c r="KM82" s="166"/>
    </row>
    <row r="83" spans="1:299" ht="6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199"/>
      <c r="X83" s="200"/>
      <c r="Y83" s="200"/>
      <c r="Z83" s="200"/>
      <c r="AA83" s="200"/>
      <c r="AB83" s="200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9"/>
      <c r="AV83" s="380"/>
      <c r="AW83" s="200"/>
      <c r="AX83" s="200"/>
      <c r="AY83" s="200"/>
      <c r="AZ83" s="200"/>
      <c r="BA83" s="378"/>
      <c r="BB83" s="378"/>
      <c r="BC83" s="378"/>
      <c r="BD83" s="378"/>
      <c r="BE83" s="378"/>
      <c r="BF83" s="378"/>
      <c r="BG83" s="378"/>
      <c r="BH83" s="378"/>
      <c r="BI83" s="378"/>
      <c r="BJ83" s="378"/>
      <c r="BK83" s="378"/>
      <c r="BL83" s="378"/>
      <c r="BM83" s="378"/>
      <c r="BN83" s="378"/>
      <c r="BO83" s="378"/>
      <c r="BP83" s="378"/>
      <c r="BQ83" s="378"/>
      <c r="BR83" s="378"/>
      <c r="BS83" s="378"/>
      <c r="BT83" s="382"/>
      <c r="BU83" s="422"/>
      <c r="BV83" s="423"/>
      <c r="BW83" s="423"/>
      <c r="BX83" s="423"/>
      <c r="BY83" s="347"/>
      <c r="BZ83" s="312"/>
      <c r="CA83" s="312"/>
      <c r="CB83" s="312"/>
      <c r="CC83" s="312"/>
      <c r="CD83" s="312"/>
      <c r="CE83" s="312"/>
      <c r="CF83" s="312"/>
      <c r="CG83" s="312"/>
      <c r="CH83" s="312"/>
      <c r="CI83" s="312"/>
      <c r="CJ83" s="312"/>
      <c r="CK83" s="312"/>
      <c r="CL83" s="312"/>
      <c r="CM83" s="312"/>
      <c r="CN83" s="312"/>
      <c r="CO83" s="312"/>
      <c r="CP83" s="312"/>
      <c r="CQ83" s="312"/>
      <c r="CR83" s="312"/>
      <c r="CS83" s="312"/>
      <c r="CT83" s="312"/>
      <c r="CU83" s="312"/>
      <c r="CV83" s="312"/>
      <c r="CW83" s="312"/>
      <c r="CX83" s="312"/>
      <c r="CY83" s="312"/>
      <c r="CZ83" s="312"/>
      <c r="DA83" s="312"/>
      <c r="DB83" s="312"/>
      <c r="DC83" s="312"/>
      <c r="DD83" s="312"/>
      <c r="DE83" s="312"/>
      <c r="DF83" s="312"/>
      <c r="DG83" s="312"/>
      <c r="DH83" s="315"/>
      <c r="DI83" s="395"/>
      <c r="DJ83" s="396"/>
      <c r="DK83" s="396"/>
      <c r="DL83" s="396"/>
      <c r="DM83" s="396"/>
      <c r="DN83" s="396"/>
      <c r="DO83" s="396"/>
      <c r="DP83" s="396"/>
      <c r="DQ83" s="396"/>
      <c r="DR83" s="397"/>
      <c r="DS83" s="401"/>
      <c r="DT83" s="402"/>
      <c r="DU83" s="402"/>
      <c r="DV83" s="402"/>
      <c r="DW83" s="402"/>
      <c r="DX83" s="402"/>
      <c r="DY83" s="347"/>
      <c r="DZ83" s="312"/>
      <c r="EA83" s="312"/>
      <c r="EB83" s="312"/>
      <c r="EC83" s="312"/>
      <c r="ED83" s="312"/>
      <c r="EE83" s="312"/>
      <c r="EF83" s="335"/>
      <c r="EG83" s="347"/>
      <c r="EH83" s="312"/>
      <c r="EI83" s="312"/>
      <c r="EJ83" s="312"/>
      <c r="EK83" s="312"/>
      <c r="EL83" s="312"/>
      <c r="EM83" s="312"/>
      <c r="EN83" s="335"/>
      <c r="EO83" s="347"/>
      <c r="EP83" s="312"/>
      <c r="EQ83" s="312"/>
      <c r="ER83" s="312"/>
      <c r="ES83" s="312"/>
      <c r="ET83" s="312"/>
      <c r="EU83" s="312"/>
      <c r="EV83" s="315"/>
      <c r="EW83" s="199"/>
      <c r="EX83" s="200"/>
      <c r="EY83" s="200"/>
      <c r="EZ83" s="200"/>
      <c r="FA83" s="200"/>
      <c r="FB83" s="383"/>
      <c r="FC83" s="347"/>
      <c r="FD83" s="312"/>
      <c r="FE83" s="312"/>
      <c r="FF83" s="312"/>
      <c r="FG83" s="312"/>
      <c r="FH83" s="312"/>
      <c r="FI83" s="312"/>
      <c r="FJ83" s="335"/>
      <c r="FK83" s="347"/>
      <c r="FL83" s="312"/>
      <c r="FM83" s="312"/>
      <c r="FN83" s="312"/>
      <c r="FO83" s="312"/>
      <c r="FP83" s="312"/>
      <c r="FQ83" s="312"/>
      <c r="FR83" s="335"/>
      <c r="FS83" s="347"/>
      <c r="FT83" s="312"/>
      <c r="FU83" s="312"/>
      <c r="FV83" s="312"/>
      <c r="FW83" s="312"/>
      <c r="FX83" s="312"/>
      <c r="FY83" s="312"/>
      <c r="FZ83" s="315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KD83" s="164"/>
      <c r="KE83" s="165"/>
      <c r="KF83" s="165"/>
      <c r="KG83" s="165"/>
      <c r="KH83" s="165"/>
      <c r="KI83" s="165"/>
      <c r="KJ83" s="165"/>
      <c r="KK83" s="165"/>
      <c r="KL83" s="165"/>
      <c r="KM83" s="166"/>
    </row>
    <row r="84" spans="1:299" ht="6.95" customHeight="1" thickBo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84" t="str">
        <f>IF(INDEX(取得届データ入力!$B$5:$P$104,電機基金取得届!$KD78,1)="","",INDEX(取得届データ入力!$B$5:$P$104,電機基金取得届!$KD78,1))</f>
        <v/>
      </c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5"/>
      <c r="AK84" s="385"/>
      <c r="AL84" s="385"/>
      <c r="AM84" s="385"/>
      <c r="AN84" s="385"/>
      <c r="AO84" s="385"/>
      <c r="AP84" s="385"/>
      <c r="AQ84" s="385"/>
      <c r="AR84" s="385"/>
      <c r="AS84" s="385"/>
      <c r="AT84" s="385"/>
      <c r="AU84" s="386"/>
      <c r="AV84" s="390" t="str">
        <f>IF(INDEX(取得届データ入力!$B$5:$P$104,電機基金取得届!$KD78,2)="","",INDEX(取得届データ入力!$B$5:$P$104,電機基金取得届!$KD78,2))</f>
        <v/>
      </c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  <c r="BG84" s="390"/>
      <c r="BH84" s="390"/>
      <c r="BI84" s="390"/>
      <c r="BJ84" s="390"/>
      <c r="BK84" s="390"/>
      <c r="BL84" s="390"/>
      <c r="BM84" s="390"/>
      <c r="BN84" s="390"/>
      <c r="BO84" s="390"/>
      <c r="BP84" s="390"/>
      <c r="BQ84" s="390"/>
      <c r="BR84" s="390"/>
      <c r="BS84" s="390"/>
      <c r="BT84" s="391"/>
      <c r="BU84" s="422"/>
      <c r="BV84" s="423"/>
      <c r="BW84" s="423"/>
      <c r="BX84" s="423"/>
      <c r="BY84" s="347"/>
      <c r="BZ84" s="312"/>
      <c r="CA84" s="312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12"/>
      <c r="CN84" s="312"/>
      <c r="CO84" s="312"/>
      <c r="CP84" s="312"/>
      <c r="CQ84" s="312"/>
      <c r="CR84" s="312"/>
      <c r="CS84" s="312"/>
      <c r="CT84" s="312"/>
      <c r="CU84" s="312"/>
      <c r="CV84" s="312"/>
      <c r="CW84" s="312"/>
      <c r="CX84" s="312"/>
      <c r="CY84" s="312"/>
      <c r="CZ84" s="312"/>
      <c r="DA84" s="312"/>
      <c r="DB84" s="312"/>
      <c r="DC84" s="312"/>
      <c r="DD84" s="312"/>
      <c r="DE84" s="312"/>
      <c r="DF84" s="312"/>
      <c r="DG84" s="312"/>
      <c r="DH84" s="315"/>
      <c r="DI84" s="395"/>
      <c r="DJ84" s="396"/>
      <c r="DK84" s="396"/>
      <c r="DL84" s="396"/>
      <c r="DM84" s="396"/>
      <c r="DN84" s="396"/>
      <c r="DO84" s="396"/>
      <c r="DP84" s="396"/>
      <c r="DQ84" s="396"/>
      <c r="DR84" s="397"/>
      <c r="DS84" s="401"/>
      <c r="DT84" s="402"/>
      <c r="DU84" s="402"/>
      <c r="DV84" s="402"/>
      <c r="DW84" s="402"/>
      <c r="DX84" s="402"/>
      <c r="DY84" s="347"/>
      <c r="DZ84" s="312"/>
      <c r="EA84" s="312"/>
      <c r="EB84" s="312"/>
      <c r="EC84" s="312"/>
      <c r="ED84" s="312"/>
      <c r="EE84" s="312"/>
      <c r="EF84" s="335"/>
      <c r="EG84" s="347"/>
      <c r="EH84" s="312"/>
      <c r="EI84" s="312"/>
      <c r="EJ84" s="312"/>
      <c r="EK84" s="312"/>
      <c r="EL84" s="312"/>
      <c r="EM84" s="312"/>
      <c r="EN84" s="335"/>
      <c r="EO84" s="347"/>
      <c r="EP84" s="312"/>
      <c r="EQ84" s="312"/>
      <c r="ER84" s="312"/>
      <c r="ES84" s="312"/>
      <c r="ET84" s="312"/>
      <c r="EU84" s="312"/>
      <c r="EV84" s="315"/>
      <c r="EW84" s="199"/>
      <c r="EX84" s="200"/>
      <c r="EY84" s="200"/>
      <c r="EZ84" s="200"/>
      <c r="FA84" s="200"/>
      <c r="FB84" s="383"/>
      <c r="FC84" s="347"/>
      <c r="FD84" s="312"/>
      <c r="FE84" s="312"/>
      <c r="FF84" s="312"/>
      <c r="FG84" s="312"/>
      <c r="FH84" s="312"/>
      <c r="FI84" s="312"/>
      <c r="FJ84" s="335"/>
      <c r="FK84" s="347"/>
      <c r="FL84" s="312"/>
      <c r="FM84" s="312"/>
      <c r="FN84" s="312"/>
      <c r="FO84" s="312"/>
      <c r="FP84" s="312"/>
      <c r="FQ84" s="312"/>
      <c r="FR84" s="335"/>
      <c r="FS84" s="347"/>
      <c r="FT84" s="312"/>
      <c r="FU84" s="312"/>
      <c r="FV84" s="312"/>
      <c r="FW84" s="312"/>
      <c r="FX84" s="312"/>
      <c r="FY84" s="312"/>
      <c r="FZ84" s="315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KD84" s="167"/>
      <c r="KE84" s="168"/>
      <c r="KF84" s="168"/>
      <c r="KG84" s="168"/>
      <c r="KH84" s="168"/>
      <c r="KI84" s="168"/>
      <c r="KJ84" s="168"/>
      <c r="KK84" s="168"/>
      <c r="KL84" s="168"/>
      <c r="KM84" s="169"/>
    </row>
    <row r="85" spans="1:299" ht="6.95" customHeight="1" thickTop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84"/>
      <c r="X85" s="385"/>
      <c r="Y85" s="385"/>
      <c r="Z85" s="385"/>
      <c r="AA85" s="385"/>
      <c r="AB85" s="385"/>
      <c r="AC85" s="385"/>
      <c r="AD85" s="385"/>
      <c r="AE85" s="385"/>
      <c r="AF85" s="385"/>
      <c r="AG85" s="385"/>
      <c r="AH85" s="385"/>
      <c r="AI85" s="385"/>
      <c r="AJ85" s="385"/>
      <c r="AK85" s="385"/>
      <c r="AL85" s="385"/>
      <c r="AM85" s="385"/>
      <c r="AN85" s="385"/>
      <c r="AO85" s="385"/>
      <c r="AP85" s="385"/>
      <c r="AQ85" s="385"/>
      <c r="AR85" s="385"/>
      <c r="AS85" s="385"/>
      <c r="AT85" s="385"/>
      <c r="AU85" s="386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0"/>
      <c r="BN85" s="390"/>
      <c r="BO85" s="390"/>
      <c r="BP85" s="390"/>
      <c r="BQ85" s="390"/>
      <c r="BR85" s="390"/>
      <c r="BS85" s="390"/>
      <c r="BT85" s="391"/>
      <c r="BU85" s="422"/>
      <c r="BV85" s="423"/>
      <c r="BW85" s="423"/>
      <c r="BX85" s="423"/>
      <c r="BY85" s="347"/>
      <c r="BZ85" s="312"/>
      <c r="CA85" s="312"/>
      <c r="CB85" s="312"/>
      <c r="CC85" s="312"/>
      <c r="CD85" s="312"/>
      <c r="CE85" s="312"/>
      <c r="CF85" s="312"/>
      <c r="CG85" s="312"/>
      <c r="CH85" s="312"/>
      <c r="CI85" s="312"/>
      <c r="CJ85" s="312"/>
      <c r="CK85" s="312"/>
      <c r="CL85" s="312"/>
      <c r="CM85" s="312"/>
      <c r="CN85" s="312"/>
      <c r="CO85" s="312"/>
      <c r="CP85" s="312"/>
      <c r="CQ85" s="312"/>
      <c r="CR85" s="312"/>
      <c r="CS85" s="312"/>
      <c r="CT85" s="312"/>
      <c r="CU85" s="312"/>
      <c r="CV85" s="312"/>
      <c r="CW85" s="312"/>
      <c r="CX85" s="312"/>
      <c r="CY85" s="312"/>
      <c r="CZ85" s="312"/>
      <c r="DA85" s="312"/>
      <c r="DB85" s="312"/>
      <c r="DC85" s="312"/>
      <c r="DD85" s="312"/>
      <c r="DE85" s="312"/>
      <c r="DF85" s="312"/>
      <c r="DG85" s="312"/>
      <c r="DH85" s="315"/>
      <c r="DI85" s="395"/>
      <c r="DJ85" s="396"/>
      <c r="DK85" s="396"/>
      <c r="DL85" s="396"/>
      <c r="DM85" s="396"/>
      <c r="DN85" s="396"/>
      <c r="DO85" s="396"/>
      <c r="DP85" s="396"/>
      <c r="DQ85" s="396"/>
      <c r="DR85" s="397"/>
      <c r="DS85" s="401"/>
      <c r="DT85" s="402"/>
      <c r="DU85" s="402"/>
      <c r="DV85" s="402"/>
      <c r="DW85" s="402"/>
      <c r="DX85" s="402"/>
      <c r="DY85" s="347"/>
      <c r="DZ85" s="312"/>
      <c r="EA85" s="312"/>
      <c r="EB85" s="312"/>
      <c r="EC85" s="312"/>
      <c r="ED85" s="312"/>
      <c r="EE85" s="312"/>
      <c r="EF85" s="335"/>
      <c r="EG85" s="347"/>
      <c r="EH85" s="312"/>
      <c r="EI85" s="312"/>
      <c r="EJ85" s="312"/>
      <c r="EK85" s="312"/>
      <c r="EL85" s="312"/>
      <c r="EM85" s="312"/>
      <c r="EN85" s="335"/>
      <c r="EO85" s="347"/>
      <c r="EP85" s="312"/>
      <c r="EQ85" s="312"/>
      <c r="ER85" s="312"/>
      <c r="ES85" s="312"/>
      <c r="ET85" s="312"/>
      <c r="EU85" s="312"/>
      <c r="EV85" s="315"/>
      <c r="EW85" s="199" t="s">
        <v>40</v>
      </c>
      <c r="EX85" s="200"/>
      <c r="EY85" s="200"/>
      <c r="EZ85" s="200"/>
      <c r="FA85" s="200"/>
      <c r="FB85" s="383"/>
      <c r="FC85" s="347"/>
      <c r="FD85" s="312"/>
      <c r="FE85" s="312"/>
      <c r="FF85" s="312"/>
      <c r="FG85" s="312"/>
      <c r="FH85" s="312"/>
      <c r="FI85" s="312"/>
      <c r="FJ85" s="335"/>
      <c r="FK85" s="347"/>
      <c r="FL85" s="312"/>
      <c r="FM85" s="312"/>
      <c r="FN85" s="312"/>
      <c r="FO85" s="312"/>
      <c r="FP85" s="312"/>
      <c r="FQ85" s="312"/>
      <c r="FR85" s="335"/>
      <c r="FS85" s="347"/>
      <c r="FT85" s="312"/>
      <c r="FU85" s="312"/>
      <c r="FV85" s="312"/>
      <c r="FW85" s="312"/>
      <c r="FX85" s="312"/>
      <c r="FY85" s="312"/>
      <c r="FZ85" s="315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</row>
    <row r="86" spans="1:299" ht="6.9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84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385"/>
      <c r="AL86" s="385"/>
      <c r="AM86" s="385"/>
      <c r="AN86" s="385"/>
      <c r="AO86" s="385"/>
      <c r="AP86" s="385"/>
      <c r="AQ86" s="385"/>
      <c r="AR86" s="385"/>
      <c r="AS86" s="385"/>
      <c r="AT86" s="385"/>
      <c r="AU86" s="386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  <c r="BG86" s="390"/>
      <c r="BH86" s="390"/>
      <c r="BI86" s="390"/>
      <c r="BJ86" s="390"/>
      <c r="BK86" s="390"/>
      <c r="BL86" s="390"/>
      <c r="BM86" s="390"/>
      <c r="BN86" s="390"/>
      <c r="BO86" s="390"/>
      <c r="BP86" s="390"/>
      <c r="BQ86" s="390"/>
      <c r="BR86" s="390"/>
      <c r="BS86" s="390"/>
      <c r="BT86" s="391"/>
      <c r="BU86" s="422"/>
      <c r="BV86" s="423"/>
      <c r="BW86" s="423"/>
      <c r="BX86" s="423"/>
      <c r="BY86" s="347"/>
      <c r="BZ86" s="312"/>
      <c r="CA86" s="312"/>
      <c r="CB86" s="312"/>
      <c r="CC86" s="312"/>
      <c r="CD86" s="312"/>
      <c r="CE86" s="312"/>
      <c r="CF86" s="312"/>
      <c r="CG86" s="312"/>
      <c r="CH86" s="312"/>
      <c r="CI86" s="312"/>
      <c r="CJ86" s="312"/>
      <c r="CK86" s="312"/>
      <c r="CL86" s="312"/>
      <c r="CM86" s="312"/>
      <c r="CN86" s="312"/>
      <c r="CO86" s="312"/>
      <c r="CP86" s="312"/>
      <c r="CQ86" s="312"/>
      <c r="CR86" s="312"/>
      <c r="CS86" s="312"/>
      <c r="CT86" s="312"/>
      <c r="CU86" s="312"/>
      <c r="CV86" s="312"/>
      <c r="CW86" s="312"/>
      <c r="CX86" s="312"/>
      <c r="CY86" s="312"/>
      <c r="CZ86" s="312"/>
      <c r="DA86" s="312"/>
      <c r="DB86" s="312"/>
      <c r="DC86" s="312"/>
      <c r="DD86" s="312"/>
      <c r="DE86" s="312"/>
      <c r="DF86" s="312"/>
      <c r="DG86" s="312"/>
      <c r="DH86" s="315"/>
      <c r="DI86" s="395"/>
      <c r="DJ86" s="396"/>
      <c r="DK86" s="396"/>
      <c r="DL86" s="396"/>
      <c r="DM86" s="396"/>
      <c r="DN86" s="396"/>
      <c r="DO86" s="396"/>
      <c r="DP86" s="396"/>
      <c r="DQ86" s="396"/>
      <c r="DR86" s="397"/>
      <c r="DS86" s="401"/>
      <c r="DT86" s="402"/>
      <c r="DU86" s="402"/>
      <c r="DV86" s="402"/>
      <c r="DW86" s="402"/>
      <c r="DX86" s="402"/>
      <c r="DY86" s="347"/>
      <c r="DZ86" s="312"/>
      <c r="EA86" s="312"/>
      <c r="EB86" s="312"/>
      <c r="EC86" s="312"/>
      <c r="ED86" s="312"/>
      <c r="EE86" s="312"/>
      <c r="EF86" s="335"/>
      <c r="EG86" s="347"/>
      <c r="EH86" s="312"/>
      <c r="EI86" s="312"/>
      <c r="EJ86" s="312"/>
      <c r="EK86" s="312"/>
      <c r="EL86" s="312"/>
      <c r="EM86" s="312"/>
      <c r="EN86" s="335"/>
      <c r="EO86" s="347"/>
      <c r="EP86" s="312"/>
      <c r="EQ86" s="312"/>
      <c r="ER86" s="312"/>
      <c r="ES86" s="312"/>
      <c r="ET86" s="312"/>
      <c r="EU86" s="312"/>
      <c r="EV86" s="315"/>
      <c r="EW86" s="199"/>
      <c r="EX86" s="200"/>
      <c r="EY86" s="200"/>
      <c r="EZ86" s="200"/>
      <c r="FA86" s="200"/>
      <c r="FB86" s="383"/>
      <c r="FC86" s="347"/>
      <c r="FD86" s="312"/>
      <c r="FE86" s="312"/>
      <c r="FF86" s="312"/>
      <c r="FG86" s="312"/>
      <c r="FH86" s="312"/>
      <c r="FI86" s="312"/>
      <c r="FJ86" s="335"/>
      <c r="FK86" s="347"/>
      <c r="FL86" s="312"/>
      <c r="FM86" s="312"/>
      <c r="FN86" s="312"/>
      <c r="FO86" s="312"/>
      <c r="FP86" s="312"/>
      <c r="FQ86" s="312"/>
      <c r="FR86" s="335"/>
      <c r="FS86" s="347"/>
      <c r="FT86" s="312"/>
      <c r="FU86" s="312"/>
      <c r="FV86" s="312"/>
      <c r="FW86" s="312"/>
      <c r="FX86" s="312"/>
      <c r="FY86" s="312"/>
      <c r="FZ86" s="315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</row>
    <row r="87" spans="1:299" ht="6.9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84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5"/>
      <c r="AL87" s="385"/>
      <c r="AM87" s="385"/>
      <c r="AN87" s="385"/>
      <c r="AO87" s="385"/>
      <c r="AP87" s="385"/>
      <c r="AQ87" s="385"/>
      <c r="AR87" s="385"/>
      <c r="AS87" s="385"/>
      <c r="AT87" s="385"/>
      <c r="AU87" s="386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  <c r="BK87" s="390"/>
      <c r="BL87" s="390"/>
      <c r="BM87" s="390"/>
      <c r="BN87" s="390"/>
      <c r="BO87" s="390"/>
      <c r="BP87" s="390"/>
      <c r="BQ87" s="390"/>
      <c r="BR87" s="390"/>
      <c r="BS87" s="390"/>
      <c r="BT87" s="391"/>
      <c r="BU87" s="422"/>
      <c r="BV87" s="423"/>
      <c r="BW87" s="423"/>
      <c r="BX87" s="423"/>
      <c r="BY87" s="347"/>
      <c r="BZ87" s="312"/>
      <c r="CA87" s="312"/>
      <c r="CB87" s="312"/>
      <c r="CC87" s="312"/>
      <c r="CD87" s="312"/>
      <c r="CE87" s="312"/>
      <c r="CF87" s="312"/>
      <c r="CG87" s="312"/>
      <c r="CH87" s="312"/>
      <c r="CI87" s="312"/>
      <c r="CJ87" s="312"/>
      <c r="CK87" s="312"/>
      <c r="CL87" s="312"/>
      <c r="CM87" s="312"/>
      <c r="CN87" s="312"/>
      <c r="CO87" s="312"/>
      <c r="CP87" s="312"/>
      <c r="CQ87" s="312"/>
      <c r="CR87" s="312"/>
      <c r="CS87" s="312"/>
      <c r="CT87" s="312"/>
      <c r="CU87" s="312"/>
      <c r="CV87" s="312"/>
      <c r="CW87" s="312"/>
      <c r="CX87" s="312"/>
      <c r="CY87" s="312"/>
      <c r="CZ87" s="312"/>
      <c r="DA87" s="312"/>
      <c r="DB87" s="312"/>
      <c r="DC87" s="312"/>
      <c r="DD87" s="312"/>
      <c r="DE87" s="312"/>
      <c r="DF87" s="312"/>
      <c r="DG87" s="312"/>
      <c r="DH87" s="315"/>
      <c r="DI87" s="395"/>
      <c r="DJ87" s="396"/>
      <c r="DK87" s="396"/>
      <c r="DL87" s="396"/>
      <c r="DM87" s="396"/>
      <c r="DN87" s="396"/>
      <c r="DO87" s="396"/>
      <c r="DP87" s="396"/>
      <c r="DQ87" s="396"/>
      <c r="DR87" s="397"/>
      <c r="DS87" s="401"/>
      <c r="DT87" s="402"/>
      <c r="DU87" s="402"/>
      <c r="DV87" s="402"/>
      <c r="DW87" s="402"/>
      <c r="DX87" s="402"/>
      <c r="DY87" s="347"/>
      <c r="DZ87" s="312"/>
      <c r="EA87" s="312"/>
      <c r="EB87" s="312"/>
      <c r="EC87" s="312"/>
      <c r="ED87" s="312"/>
      <c r="EE87" s="312"/>
      <c r="EF87" s="335"/>
      <c r="EG87" s="347"/>
      <c r="EH87" s="312"/>
      <c r="EI87" s="312"/>
      <c r="EJ87" s="312"/>
      <c r="EK87" s="312"/>
      <c r="EL87" s="312"/>
      <c r="EM87" s="312"/>
      <c r="EN87" s="335"/>
      <c r="EO87" s="347"/>
      <c r="EP87" s="312"/>
      <c r="EQ87" s="312"/>
      <c r="ER87" s="312"/>
      <c r="ES87" s="312"/>
      <c r="ET87" s="312"/>
      <c r="EU87" s="312"/>
      <c r="EV87" s="315"/>
      <c r="EW87" s="199"/>
      <c r="EX87" s="200"/>
      <c r="EY87" s="200"/>
      <c r="EZ87" s="200"/>
      <c r="FA87" s="200"/>
      <c r="FB87" s="383"/>
      <c r="FC87" s="347"/>
      <c r="FD87" s="312"/>
      <c r="FE87" s="312"/>
      <c r="FF87" s="312"/>
      <c r="FG87" s="312"/>
      <c r="FH87" s="312"/>
      <c r="FI87" s="312"/>
      <c r="FJ87" s="335"/>
      <c r="FK87" s="347"/>
      <c r="FL87" s="312"/>
      <c r="FM87" s="312"/>
      <c r="FN87" s="312"/>
      <c r="FO87" s="312"/>
      <c r="FP87" s="312"/>
      <c r="FQ87" s="312"/>
      <c r="FR87" s="335"/>
      <c r="FS87" s="347"/>
      <c r="FT87" s="312"/>
      <c r="FU87" s="312"/>
      <c r="FV87" s="312"/>
      <c r="FW87" s="312"/>
      <c r="FX87" s="312"/>
      <c r="FY87" s="312"/>
      <c r="FZ87" s="315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</row>
    <row r="88" spans="1:299" ht="6.95" customHeight="1" thickBo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87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/>
      <c r="AM88" s="388"/>
      <c r="AN88" s="388"/>
      <c r="AO88" s="388"/>
      <c r="AP88" s="388"/>
      <c r="AQ88" s="388"/>
      <c r="AR88" s="388"/>
      <c r="AS88" s="388"/>
      <c r="AT88" s="388"/>
      <c r="AU88" s="389"/>
      <c r="AV88" s="392"/>
      <c r="AW88" s="392"/>
      <c r="AX88" s="392"/>
      <c r="AY88" s="392"/>
      <c r="AZ88" s="392"/>
      <c r="BA88" s="392"/>
      <c r="BB88" s="392"/>
      <c r="BC88" s="392"/>
      <c r="BD88" s="392"/>
      <c r="BE88" s="392"/>
      <c r="BF88" s="392"/>
      <c r="BG88" s="392"/>
      <c r="BH88" s="392"/>
      <c r="BI88" s="392"/>
      <c r="BJ88" s="392"/>
      <c r="BK88" s="392"/>
      <c r="BL88" s="392"/>
      <c r="BM88" s="392"/>
      <c r="BN88" s="392"/>
      <c r="BO88" s="392"/>
      <c r="BP88" s="392"/>
      <c r="BQ88" s="392"/>
      <c r="BR88" s="392"/>
      <c r="BS88" s="392"/>
      <c r="BT88" s="393"/>
      <c r="BU88" s="424"/>
      <c r="BV88" s="425"/>
      <c r="BW88" s="425"/>
      <c r="BX88" s="425"/>
      <c r="BY88" s="347"/>
      <c r="BZ88" s="312"/>
      <c r="CA88" s="312"/>
      <c r="CB88" s="312"/>
      <c r="CC88" s="312"/>
      <c r="CD88" s="312"/>
      <c r="CE88" s="312"/>
      <c r="CF88" s="312"/>
      <c r="CG88" s="312"/>
      <c r="CH88" s="312"/>
      <c r="CI88" s="312"/>
      <c r="CJ88" s="312"/>
      <c r="CK88" s="312"/>
      <c r="CL88" s="312"/>
      <c r="CM88" s="312"/>
      <c r="CN88" s="312"/>
      <c r="CO88" s="312"/>
      <c r="CP88" s="312"/>
      <c r="CQ88" s="312"/>
      <c r="CR88" s="312"/>
      <c r="CS88" s="312"/>
      <c r="CT88" s="312"/>
      <c r="CU88" s="312"/>
      <c r="CV88" s="312"/>
      <c r="CW88" s="312"/>
      <c r="CX88" s="312"/>
      <c r="CY88" s="312"/>
      <c r="CZ88" s="312"/>
      <c r="DA88" s="312"/>
      <c r="DB88" s="312"/>
      <c r="DC88" s="312"/>
      <c r="DD88" s="312"/>
      <c r="DE88" s="312"/>
      <c r="DF88" s="312"/>
      <c r="DG88" s="312"/>
      <c r="DH88" s="315"/>
      <c r="DI88" s="398"/>
      <c r="DJ88" s="399"/>
      <c r="DK88" s="399"/>
      <c r="DL88" s="399"/>
      <c r="DM88" s="399"/>
      <c r="DN88" s="399"/>
      <c r="DO88" s="399"/>
      <c r="DP88" s="399"/>
      <c r="DQ88" s="399"/>
      <c r="DR88" s="400"/>
      <c r="DS88" s="403"/>
      <c r="DT88" s="404"/>
      <c r="DU88" s="404"/>
      <c r="DV88" s="404"/>
      <c r="DW88" s="404"/>
      <c r="DX88" s="404"/>
      <c r="DY88" s="348"/>
      <c r="DZ88" s="313"/>
      <c r="EA88" s="313"/>
      <c r="EB88" s="313"/>
      <c r="EC88" s="313"/>
      <c r="ED88" s="313"/>
      <c r="EE88" s="313"/>
      <c r="EF88" s="336"/>
      <c r="EG88" s="348"/>
      <c r="EH88" s="313"/>
      <c r="EI88" s="313"/>
      <c r="EJ88" s="313"/>
      <c r="EK88" s="313"/>
      <c r="EL88" s="313"/>
      <c r="EM88" s="313"/>
      <c r="EN88" s="336"/>
      <c r="EO88" s="348"/>
      <c r="EP88" s="313"/>
      <c r="EQ88" s="313"/>
      <c r="ER88" s="313"/>
      <c r="ES88" s="313"/>
      <c r="ET88" s="313"/>
      <c r="EU88" s="313"/>
      <c r="EV88" s="316"/>
      <c r="EW88" s="201"/>
      <c r="EX88" s="202"/>
      <c r="EY88" s="202"/>
      <c r="EZ88" s="202"/>
      <c r="FA88" s="202"/>
      <c r="FB88" s="394"/>
      <c r="FC88" s="348"/>
      <c r="FD88" s="313"/>
      <c r="FE88" s="313"/>
      <c r="FF88" s="313"/>
      <c r="FG88" s="313"/>
      <c r="FH88" s="313"/>
      <c r="FI88" s="313"/>
      <c r="FJ88" s="336"/>
      <c r="FK88" s="348"/>
      <c r="FL88" s="313"/>
      <c r="FM88" s="313"/>
      <c r="FN88" s="313"/>
      <c r="FO88" s="313"/>
      <c r="FP88" s="313"/>
      <c r="FQ88" s="312"/>
      <c r="FR88" s="335"/>
      <c r="FS88" s="347"/>
      <c r="FT88" s="312"/>
      <c r="FU88" s="312"/>
      <c r="FV88" s="312"/>
      <c r="FW88" s="312"/>
      <c r="FX88" s="312"/>
      <c r="FY88" s="312"/>
      <c r="FZ88" s="315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</row>
    <row r="89" spans="1:299" ht="6.95" customHeight="1" thickTop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72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 t="str">
        <f>IF(OR(INDEX(取得届データ入力!$B$5:$P$104,電機基金取得届!$KD78,13)="",LEN(INDEX(取得届データ入力!$B$5:$P$104,電機基金取得届!$KD78,13))&gt;=7),"",IF(LEN(INDEX(取得届データ入力!$B$5:$P$104,電機基金取得届!$KD78,13))&gt;=6,MID(TEXT(INDEX(取得届データ入力!$B$5:$P$104,電機基金取得届!$KD78,13),"000000"),1,1),""))</f>
        <v/>
      </c>
      <c r="AR89" s="361"/>
      <c r="AS89" s="361"/>
      <c r="AT89" s="361"/>
      <c r="AU89" s="361"/>
      <c r="AV89" s="361" t="str">
        <f>IF(OR(INDEX(取得届データ入力!$B$5:$P$104,電機基金取得届!$KD78,13)="",LEN(INDEX(取得届データ入力!$B$5:$P$104,電機基金取得届!$KD78,13))&gt;=7),"",IF(LEN(INDEX(取得届データ入力!$B$5:$P$104,電機基金取得届!$KD78,13))&gt;=5,MID(TEXT(INDEX(取得届データ入力!$B$5:$P$104,電機基金取得届!$KD78,13),"000000"),2,1),""))</f>
        <v/>
      </c>
      <c r="AW89" s="361"/>
      <c r="AX89" s="361"/>
      <c r="AY89" s="361"/>
      <c r="AZ89" s="361"/>
      <c r="BA89" s="361" t="str">
        <f>IF(OR(INDEX(取得届データ入力!$B$5:$P$104,電機基金取得届!$KD78,13)="",LEN(INDEX(取得届データ入力!$B$5:$P$104,電機基金取得届!$KD78,13))&gt;=7),"",IF(LEN(INDEX(取得届データ入力!$B$5:$P$104,電機基金取得届!$KD78,13))&gt;=4,MID(TEXT(INDEX(取得届データ入力!$B$5:$P$104,電機基金取得届!$KD78,13),"000000"),3,1),""))</f>
        <v/>
      </c>
      <c r="BB89" s="361"/>
      <c r="BC89" s="361"/>
      <c r="BD89" s="361"/>
      <c r="BE89" s="361"/>
      <c r="BF89" s="361" t="str">
        <f>IF(OR(INDEX(取得届データ入力!$B$5:$P$104,電機基金取得届!$KD78,13)="",LEN(INDEX(取得届データ入力!$B$5:$P$104,電機基金取得届!$KD78,13))&gt;=7),"",IF(LEN(INDEX(取得届データ入力!$B$5:$P$104,電機基金取得届!$KD78,13))&gt;=3,MID(TEXT(INDEX(取得届データ入力!$B$5:$P$104,電機基金取得届!$KD78,13),"000000"),4,1),""))</f>
        <v/>
      </c>
      <c r="BG89" s="361"/>
      <c r="BH89" s="361"/>
      <c r="BI89" s="361"/>
      <c r="BJ89" s="361"/>
      <c r="BK89" s="361" t="str">
        <f>IF(OR(INDEX(取得届データ入力!$B$5:$P$104,電機基金取得届!$KD78,13)="",LEN(INDEX(取得届データ入力!$B$5:$P$104,電機基金取得届!$KD78,13))&gt;=7),"",IF(LEN(INDEX(取得届データ入力!$B$5:$P$104,電機基金取得届!$KD78,13))&gt;=2,MID(TEXT(INDEX(取得届データ入力!$B$5:$P$104,電機基金取得届!$KD78,13),"000000"),5,1),""))</f>
        <v/>
      </c>
      <c r="BL89" s="361"/>
      <c r="BM89" s="361"/>
      <c r="BN89" s="361"/>
      <c r="BO89" s="361"/>
      <c r="BP89" s="361" t="str">
        <f>IF(OR(INDEX(取得届データ入力!$B$5:$P$104,電機基金取得届!$KD78,13)="",LEN(INDEX(取得届データ入力!$B$5:$P$104,電機基金取得届!$KD78,13))&gt;=7),"",IF(LEN(INDEX(取得届データ入力!$B$5:$P$104,電機基金取得届!$KD78,13))&gt;=1,MID(TEXT(INDEX(取得届データ入力!$B$5:$P$104,電機基金取得届!$KD78,13),"000000"),6,1),""))</f>
        <v/>
      </c>
      <c r="BQ89" s="361"/>
      <c r="BR89" s="361"/>
      <c r="BS89" s="361"/>
      <c r="BT89" s="363"/>
      <c r="BU89" s="365" t="s">
        <v>19</v>
      </c>
      <c r="BV89" s="366"/>
      <c r="BW89" s="366"/>
      <c r="BX89" s="366"/>
      <c r="BY89" s="366"/>
      <c r="BZ89" s="366"/>
      <c r="CA89" s="366"/>
      <c r="CB89" s="366"/>
      <c r="CC89" s="366"/>
      <c r="CD89" s="366"/>
      <c r="CE89" s="369" t="str">
        <f>IF(INDEX(取得届データ入力!$B$5:$P$104,電機基金取得届!$KD78,12)="","",INDEX(取得届データ入力!$B$5:$P$104,電機基金取得届!$KD78,12))</f>
        <v/>
      </c>
      <c r="CF89" s="369"/>
      <c r="CG89" s="369"/>
      <c r="CH89" s="369"/>
      <c r="CI89" s="369"/>
      <c r="CJ89" s="369"/>
      <c r="CK89" s="369"/>
      <c r="CL89" s="369"/>
      <c r="CM89" s="369"/>
      <c r="CN89" s="369"/>
      <c r="CO89" s="340" t="s">
        <v>21</v>
      </c>
      <c r="CP89" s="341"/>
      <c r="CQ89" s="341"/>
      <c r="CR89" s="341"/>
      <c r="CS89" s="341"/>
      <c r="CT89" s="341"/>
      <c r="CU89" s="341"/>
      <c r="CV89" s="341"/>
      <c r="CW89" s="341"/>
      <c r="CX89" s="342"/>
      <c r="CY89" s="346" t="str">
        <f>IF(INDEX(取得届データ入力!$B$5:$P$104,電機基金取得届!$KD78,1)="","",IF(事業所情報!$B$5="内枠型","0",""))</f>
        <v/>
      </c>
      <c r="CZ89" s="311"/>
      <c r="DA89" s="311"/>
      <c r="DB89" s="311"/>
      <c r="DC89" s="311"/>
      <c r="DD89" s="311" t="str">
        <f>IF(INDEX(取得届データ入力!$B$5:$P$104,電機基金取得届!$KD78,1)="","",IF(事業所情報!$B$5="内枠型","1",""))</f>
        <v/>
      </c>
      <c r="DE89" s="311"/>
      <c r="DF89" s="311"/>
      <c r="DG89" s="311"/>
      <c r="DH89" s="334"/>
      <c r="DI89" s="349"/>
      <c r="DJ89" s="349"/>
      <c r="DK89" s="349"/>
      <c r="DL89" s="349"/>
      <c r="DM89" s="349"/>
      <c r="DN89" s="352"/>
      <c r="DO89" s="349"/>
      <c r="DP89" s="349"/>
      <c r="DQ89" s="349"/>
      <c r="DR89" s="353"/>
      <c r="DS89" s="358" t="str">
        <f>IF(INDEX(取得届データ入力!$B$5:$P$104,電機基金取得届!$KD78,11)="","",MID(TEXT(INDEX(取得届データ入力!$B$5:$P$104,電機基金取得届!$KD78,11),"0000000000"),1,1))</f>
        <v/>
      </c>
      <c r="DT89" s="311"/>
      <c r="DU89" s="311"/>
      <c r="DV89" s="311"/>
      <c r="DW89" s="311"/>
      <c r="DX89" s="311" t="str">
        <f>IF(INDEX(取得届データ入力!$B$5:$P$104,電機基金取得届!$KD78,11)="","",MID(TEXT(INDEX(取得届データ入力!$B$5:$P$104,電機基金取得届!$KD78,11),"0000000000"),2,1))</f>
        <v/>
      </c>
      <c r="DY89" s="311"/>
      <c r="DZ89" s="311"/>
      <c r="EA89" s="311"/>
      <c r="EB89" s="311"/>
      <c r="EC89" s="311" t="str">
        <f>IF(INDEX(取得届データ入力!$B$5:$P$104,電機基金取得届!$KD78,11)="","",MID(TEXT(INDEX(取得届データ入力!$B$5:$P$104,電機基金取得届!$KD78,11),"0000000000"),3,1))</f>
        <v/>
      </c>
      <c r="ED89" s="311"/>
      <c r="EE89" s="311"/>
      <c r="EF89" s="311"/>
      <c r="EG89" s="311"/>
      <c r="EH89" s="311" t="str">
        <f>IF(INDEX(取得届データ入力!$B$5:$P$104,電機基金取得届!$KD78,11)="","",MID(TEXT(INDEX(取得届データ入力!$B$5:$P$104,電機基金取得届!$KD78,11),"0000000000"),4,1))</f>
        <v/>
      </c>
      <c r="EI89" s="311"/>
      <c r="EJ89" s="311"/>
      <c r="EK89" s="311"/>
      <c r="EL89" s="334"/>
      <c r="EM89" s="337" t="str">
        <f>IF(INDEX(取得届データ入力!$B$5:$P$104,電機基金取得届!$KD78,11)="","",MID(TEXT(INDEX(取得届データ入力!$B$5:$P$104,電機基金取得届!$KD78,11),"0000000000"),5,1))</f>
        <v/>
      </c>
      <c r="EN89" s="311"/>
      <c r="EO89" s="311"/>
      <c r="EP89" s="311"/>
      <c r="EQ89" s="311"/>
      <c r="ER89" s="311" t="str">
        <f>IF(INDEX(取得届データ入力!$B$5:$P$104,電機基金取得届!$KD78,11)="","",MID(TEXT(INDEX(取得届データ入力!$B$5:$P$104,電機基金取得届!$KD78,11),"0000000000"),6,1))</f>
        <v/>
      </c>
      <c r="ES89" s="311"/>
      <c r="ET89" s="311"/>
      <c r="EU89" s="311"/>
      <c r="EV89" s="311"/>
      <c r="EW89" s="311" t="str">
        <f>IF(INDEX(取得届データ入力!$B$5:$P$104,電機基金取得届!$KD78,11)="","",MID(TEXT(INDEX(取得届データ入力!$B$5:$P$104,電機基金取得届!$KD78,11),"0000000000"),7,1))</f>
        <v/>
      </c>
      <c r="EX89" s="311"/>
      <c r="EY89" s="311"/>
      <c r="EZ89" s="311"/>
      <c r="FA89" s="311"/>
      <c r="FB89" s="311" t="str">
        <f>IF(INDEX(取得届データ入力!$B$5:$P$104,電機基金取得届!$KD78,11)="","",MID(TEXT(INDEX(取得届データ入力!$B$5:$P$104,電機基金取得届!$KD78,11),"0000000000"),8,1))</f>
        <v/>
      </c>
      <c r="FC89" s="311"/>
      <c r="FD89" s="311"/>
      <c r="FE89" s="311"/>
      <c r="FF89" s="311"/>
      <c r="FG89" s="311" t="str">
        <f>IF(INDEX(取得届データ入力!$B$5:$P$104,電機基金取得届!$KD78,11)="","",MID(TEXT(INDEX(取得届データ入力!$B$5:$P$104,電機基金取得届!$KD78,11),"0000000000"),9,1))</f>
        <v/>
      </c>
      <c r="FH89" s="311"/>
      <c r="FI89" s="311"/>
      <c r="FJ89" s="311"/>
      <c r="FK89" s="311"/>
      <c r="FL89" s="311" t="str">
        <f>IF(INDEX(取得届データ入力!$B$5:$P$104,電機基金取得届!$KD78,11)="","",MID(TEXT(INDEX(取得届データ入力!$B$5:$P$104,電機基金取得届!$KD78,11),"0000000000"),10,1))</f>
        <v/>
      </c>
      <c r="FM89" s="311"/>
      <c r="FN89" s="311"/>
      <c r="FO89" s="311"/>
      <c r="FP89" s="314"/>
      <c r="FQ89" s="317" t="str">
        <f>IF(INDEX(取得届データ入力!$B$5:$P$104,電機基金取得届!$KD78,15) = "", "", INDEX(取得届データ入力!$B$5:$P$104,電機基金取得届!$KD78,15))</f>
        <v/>
      </c>
      <c r="FR89" s="318"/>
      <c r="FS89" s="318"/>
      <c r="FT89" s="318"/>
      <c r="FU89" s="318"/>
      <c r="FV89" s="318"/>
      <c r="FW89" s="318"/>
      <c r="FX89" s="318"/>
      <c r="FY89" s="318"/>
      <c r="FZ89" s="318"/>
      <c r="GA89" s="318"/>
      <c r="GB89" s="318"/>
      <c r="GC89" s="318"/>
      <c r="GD89" s="318"/>
      <c r="GE89" s="318"/>
      <c r="GF89" s="318"/>
      <c r="GG89" s="318"/>
      <c r="GH89" s="318"/>
      <c r="GI89" s="318"/>
      <c r="GJ89" s="318"/>
      <c r="GK89" s="318"/>
      <c r="GL89" s="318"/>
      <c r="GM89" s="318"/>
      <c r="GN89" s="318"/>
      <c r="GO89" s="318"/>
      <c r="GP89" s="318"/>
      <c r="GQ89" s="318"/>
      <c r="GR89" s="318"/>
      <c r="GS89" s="318"/>
      <c r="GT89" s="318"/>
      <c r="GU89" s="318"/>
      <c r="GV89" s="318"/>
      <c r="GW89" s="318"/>
      <c r="GX89" s="318"/>
      <c r="GY89" s="318"/>
      <c r="GZ89" s="318"/>
      <c r="HA89" s="318"/>
      <c r="HB89" s="318"/>
      <c r="HC89" s="318"/>
      <c r="HD89" s="318"/>
      <c r="HE89" s="318"/>
      <c r="HF89" s="318"/>
      <c r="HG89" s="318"/>
      <c r="HH89" s="318"/>
      <c r="HI89" s="318"/>
      <c r="HJ89" s="318"/>
      <c r="HK89" s="318"/>
      <c r="HL89" s="318"/>
      <c r="HM89" s="318"/>
      <c r="HN89" s="318"/>
      <c r="HO89" s="318"/>
      <c r="HP89" s="318"/>
      <c r="HQ89" s="318"/>
      <c r="HR89" s="318"/>
      <c r="HS89" s="318"/>
      <c r="HT89" s="318"/>
      <c r="HU89" s="318"/>
      <c r="HV89" s="318"/>
      <c r="HW89" s="318"/>
      <c r="HX89" s="318"/>
      <c r="HY89" s="318"/>
      <c r="HZ89" s="318"/>
      <c r="IA89" s="318"/>
      <c r="IB89" s="318"/>
      <c r="IC89" s="318"/>
      <c r="ID89" s="318"/>
      <c r="IE89" s="318"/>
      <c r="IF89" s="318"/>
      <c r="IG89" s="318"/>
      <c r="IH89" s="318"/>
      <c r="II89" s="318"/>
      <c r="IJ89" s="318"/>
      <c r="IK89" s="318"/>
      <c r="IL89" s="318"/>
      <c r="IM89" s="318"/>
      <c r="IN89" s="318"/>
      <c r="IO89" s="318"/>
      <c r="IP89" s="318"/>
      <c r="IQ89" s="318"/>
      <c r="IR89" s="318"/>
      <c r="IS89" s="318"/>
      <c r="IT89" s="318"/>
      <c r="IU89" s="318"/>
      <c r="IV89" s="318"/>
      <c r="IW89" s="318"/>
      <c r="IX89" s="318"/>
      <c r="IY89" s="318"/>
      <c r="IZ89" s="318"/>
      <c r="JA89" s="318"/>
      <c r="JB89" s="318"/>
      <c r="JC89" s="318"/>
      <c r="JD89" s="318"/>
      <c r="JE89" s="318"/>
      <c r="JF89" s="318"/>
      <c r="JG89" s="318"/>
      <c r="JH89" s="318"/>
      <c r="JI89" s="318"/>
      <c r="JJ89" s="318"/>
      <c r="JK89" s="318"/>
      <c r="JL89" s="318"/>
      <c r="JM89" s="318"/>
      <c r="JN89" s="318"/>
      <c r="JO89" s="318"/>
      <c r="JP89" s="318"/>
      <c r="JQ89" s="318"/>
      <c r="JR89" s="318"/>
      <c r="JS89" s="318"/>
      <c r="JT89" s="319"/>
    </row>
    <row r="90" spans="1:299" ht="6.9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72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3"/>
      <c r="BU90" s="367"/>
      <c r="BV90" s="368"/>
      <c r="BW90" s="368"/>
      <c r="BX90" s="368"/>
      <c r="BY90" s="368"/>
      <c r="BZ90" s="368"/>
      <c r="CA90" s="368"/>
      <c r="CB90" s="368"/>
      <c r="CC90" s="368"/>
      <c r="CD90" s="368"/>
      <c r="CE90" s="370"/>
      <c r="CF90" s="370"/>
      <c r="CG90" s="370"/>
      <c r="CH90" s="370"/>
      <c r="CI90" s="370"/>
      <c r="CJ90" s="370"/>
      <c r="CK90" s="370"/>
      <c r="CL90" s="370"/>
      <c r="CM90" s="370"/>
      <c r="CN90" s="370"/>
      <c r="CO90" s="343"/>
      <c r="CP90" s="344"/>
      <c r="CQ90" s="344"/>
      <c r="CR90" s="344"/>
      <c r="CS90" s="344"/>
      <c r="CT90" s="344"/>
      <c r="CU90" s="344"/>
      <c r="CV90" s="344"/>
      <c r="CW90" s="344"/>
      <c r="CX90" s="345"/>
      <c r="CY90" s="347"/>
      <c r="CZ90" s="312"/>
      <c r="DA90" s="312"/>
      <c r="DB90" s="312"/>
      <c r="DC90" s="312"/>
      <c r="DD90" s="312"/>
      <c r="DE90" s="312"/>
      <c r="DF90" s="312"/>
      <c r="DG90" s="312"/>
      <c r="DH90" s="335"/>
      <c r="DI90" s="350"/>
      <c r="DJ90" s="350"/>
      <c r="DK90" s="350"/>
      <c r="DL90" s="350"/>
      <c r="DM90" s="350"/>
      <c r="DN90" s="354"/>
      <c r="DO90" s="350"/>
      <c r="DP90" s="350"/>
      <c r="DQ90" s="350"/>
      <c r="DR90" s="355"/>
      <c r="DS90" s="359"/>
      <c r="DT90" s="312"/>
      <c r="DU90" s="312"/>
      <c r="DV90" s="312"/>
      <c r="DW90" s="312"/>
      <c r="DX90" s="312"/>
      <c r="DY90" s="312"/>
      <c r="DZ90" s="312"/>
      <c r="EA90" s="312"/>
      <c r="EB90" s="312"/>
      <c r="EC90" s="312"/>
      <c r="ED90" s="312"/>
      <c r="EE90" s="312"/>
      <c r="EF90" s="312"/>
      <c r="EG90" s="312"/>
      <c r="EH90" s="312"/>
      <c r="EI90" s="312"/>
      <c r="EJ90" s="312"/>
      <c r="EK90" s="312"/>
      <c r="EL90" s="335"/>
      <c r="EM90" s="338"/>
      <c r="EN90" s="312"/>
      <c r="EO90" s="312"/>
      <c r="EP90" s="312"/>
      <c r="EQ90" s="312"/>
      <c r="ER90" s="312"/>
      <c r="ES90" s="312"/>
      <c r="ET90" s="312"/>
      <c r="EU90" s="312"/>
      <c r="EV90" s="312"/>
      <c r="EW90" s="312"/>
      <c r="EX90" s="312"/>
      <c r="EY90" s="312"/>
      <c r="EZ90" s="312"/>
      <c r="FA90" s="312"/>
      <c r="FB90" s="312"/>
      <c r="FC90" s="312"/>
      <c r="FD90" s="312"/>
      <c r="FE90" s="312"/>
      <c r="FF90" s="312"/>
      <c r="FG90" s="312"/>
      <c r="FH90" s="312"/>
      <c r="FI90" s="312"/>
      <c r="FJ90" s="312"/>
      <c r="FK90" s="312"/>
      <c r="FL90" s="312"/>
      <c r="FM90" s="312"/>
      <c r="FN90" s="312"/>
      <c r="FO90" s="312"/>
      <c r="FP90" s="315"/>
      <c r="FQ90" s="320"/>
      <c r="FR90" s="321"/>
      <c r="FS90" s="321"/>
      <c r="FT90" s="321"/>
      <c r="FU90" s="321"/>
      <c r="FV90" s="321"/>
      <c r="FW90" s="321"/>
      <c r="FX90" s="321"/>
      <c r="FY90" s="321"/>
      <c r="FZ90" s="321"/>
      <c r="GA90" s="321"/>
      <c r="GB90" s="321"/>
      <c r="GC90" s="321"/>
      <c r="GD90" s="321"/>
      <c r="GE90" s="321"/>
      <c r="GF90" s="321"/>
      <c r="GG90" s="321"/>
      <c r="GH90" s="321"/>
      <c r="GI90" s="321"/>
      <c r="GJ90" s="321"/>
      <c r="GK90" s="321"/>
      <c r="GL90" s="321"/>
      <c r="GM90" s="321"/>
      <c r="GN90" s="321"/>
      <c r="GO90" s="321"/>
      <c r="GP90" s="321"/>
      <c r="GQ90" s="321"/>
      <c r="GR90" s="321"/>
      <c r="GS90" s="321"/>
      <c r="GT90" s="321"/>
      <c r="GU90" s="321"/>
      <c r="GV90" s="321"/>
      <c r="GW90" s="321"/>
      <c r="GX90" s="321"/>
      <c r="GY90" s="321"/>
      <c r="GZ90" s="321"/>
      <c r="HA90" s="321"/>
      <c r="HB90" s="321"/>
      <c r="HC90" s="321"/>
      <c r="HD90" s="321"/>
      <c r="HE90" s="321"/>
      <c r="HF90" s="321"/>
      <c r="HG90" s="321"/>
      <c r="HH90" s="321"/>
      <c r="HI90" s="321"/>
      <c r="HJ90" s="321"/>
      <c r="HK90" s="321"/>
      <c r="HL90" s="321"/>
      <c r="HM90" s="321"/>
      <c r="HN90" s="321"/>
      <c r="HO90" s="321"/>
      <c r="HP90" s="321"/>
      <c r="HQ90" s="321"/>
      <c r="HR90" s="321"/>
      <c r="HS90" s="321"/>
      <c r="HT90" s="321"/>
      <c r="HU90" s="321"/>
      <c r="HV90" s="321"/>
      <c r="HW90" s="321"/>
      <c r="HX90" s="321"/>
      <c r="HY90" s="321"/>
      <c r="HZ90" s="321"/>
      <c r="IA90" s="321"/>
      <c r="IB90" s="321"/>
      <c r="IC90" s="321"/>
      <c r="ID90" s="321"/>
      <c r="IE90" s="321"/>
      <c r="IF90" s="321"/>
      <c r="IG90" s="321"/>
      <c r="IH90" s="321"/>
      <c r="II90" s="321"/>
      <c r="IJ90" s="321"/>
      <c r="IK90" s="321"/>
      <c r="IL90" s="321"/>
      <c r="IM90" s="321"/>
      <c r="IN90" s="321"/>
      <c r="IO90" s="321"/>
      <c r="IP90" s="321"/>
      <c r="IQ90" s="321"/>
      <c r="IR90" s="321"/>
      <c r="IS90" s="321"/>
      <c r="IT90" s="321"/>
      <c r="IU90" s="321"/>
      <c r="IV90" s="321"/>
      <c r="IW90" s="321"/>
      <c r="IX90" s="321"/>
      <c r="IY90" s="321"/>
      <c r="IZ90" s="321"/>
      <c r="JA90" s="321"/>
      <c r="JB90" s="321"/>
      <c r="JC90" s="321"/>
      <c r="JD90" s="321"/>
      <c r="JE90" s="321"/>
      <c r="JF90" s="321"/>
      <c r="JG90" s="321"/>
      <c r="JH90" s="321"/>
      <c r="JI90" s="321"/>
      <c r="JJ90" s="321"/>
      <c r="JK90" s="321"/>
      <c r="JL90" s="321"/>
      <c r="JM90" s="321"/>
      <c r="JN90" s="321"/>
      <c r="JO90" s="321"/>
      <c r="JP90" s="321"/>
      <c r="JQ90" s="321"/>
      <c r="JR90" s="321"/>
      <c r="JS90" s="321"/>
      <c r="JT90" s="322"/>
    </row>
    <row r="91" spans="1:299" ht="6.9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72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3"/>
      <c r="BU91" s="326"/>
      <c r="BV91" s="307"/>
      <c r="BW91" s="307"/>
      <c r="BX91" s="307"/>
      <c r="BY91" s="307"/>
      <c r="BZ91" s="307"/>
      <c r="CA91" s="307"/>
      <c r="CB91" s="307"/>
      <c r="CC91" s="307"/>
      <c r="CD91" s="307"/>
      <c r="CE91" s="370"/>
      <c r="CF91" s="370"/>
      <c r="CG91" s="370"/>
      <c r="CH91" s="370"/>
      <c r="CI91" s="370"/>
      <c r="CJ91" s="370"/>
      <c r="CK91" s="370"/>
      <c r="CL91" s="370"/>
      <c r="CM91" s="370"/>
      <c r="CN91" s="370"/>
      <c r="CO91" s="328" t="str">
        <f>IF(INDEX(取得届データ入力!$B$5:$P$104,電機基金取得届!$KD78,1)="","",IF(事業所情報!$B$4="","",MID(TEXT(事業所情報!$B$4,"00"),1,1)))</f>
        <v/>
      </c>
      <c r="CP91" s="329"/>
      <c r="CQ91" s="329"/>
      <c r="CR91" s="329"/>
      <c r="CS91" s="329"/>
      <c r="CT91" s="329" t="str">
        <f>IF(INDEX(取得届データ入力!$B$5:$P$104,電機基金取得届!$KD78,1)="","",IF(事業所情報!$B$4="","",MID(TEXT(事業所情報!$B$4,"00"),2,1)))</f>
        <v/>
      </c>
      <c r="CU91" s="329"/>
      <c r="CV91" s="329"/>
      <c r="CW91" s="329"/>
      <c r="CX91" s="332"/>
      <c r="CY91" s="347"/>
      <c r="CZ91" s="312"/>
      <c r="DA91" s="312"/>
      <c r="DB91" s="312"/>
      <c r="DC91" s="312"/>
      <c r="DD91" s="312"/>
      <c r="DE91" s="312"/>
      <c r="DF91" s="312"/>
      <c r="DG91" s="312"/>
      <c r="DH91" s="335"/>
      <c r="DI91" s="350"/>
      <c r="DJ91" s="350"/>
      <c r="DK91" s="350"/>
      <c r="DL91" s="350"/>
      <c r="DM91" s="350"/>
      <c r="DN91" s="354"/>
      <c r="DO91" s="350"/>
      <c r="DP91" s="350"/>
      <c r="DQ91" s="350"/>
      <c r="DR91" s="355"/>
      <c r="DS91" s="359"/>
      <c r="DT91" s="312"/>
      <c r="DU91" s="312"/>
      <c r="DV91" s="312"/>
      <c r="DW91" s="312"/>
      <c r="DX91" s="312"/>
      <c r="DY91" s="312"/>
      <c r="DZ91" s="312"/>
      <c r="EA91" s="312"/>
      <c r="EB91" s="312"/>
      <c r="EC91" s="312"/>
      <c r="ED91" s="312"/>
      <c r="EE91" s="312"/>
      <c r="EF91" s="312"/>
      <c r="EG91" s="312"/>
      <c r="EH91" s="312"/>
      <c r="EI91" s="312"/>
      <c r="EJ91" s="312"/>
      <c r="EK91" s="312"/>
      <c r="EL91" s="335"/>
      <c r="EM91" s="338"/>
      <c r="EN91" s="312"/>
      <c r="EO91" s="312"/>
      <c r="EP91" s="312"/>
      <c r="EQ91" s="312"/>
      <c r="ER91" s="312"/>
      <c r="ES91" s="312"/>
      <c r="ET91" s="312"/>
      <c r="EU91" s="312"/>
      <c r="EV91" s="312"/>
      <c r="EW91" s="312"/>
      <c r="EX91" s="312"/>
      <c r="EY91" s="312"/>
      <c r="EZ91" s="312"/>
      <c r="FA91" s="312"/>
      <c r="FB91" s="312"/>
      <c r="FC91" s="312"/>
      <c r="FD91" s="312"/>
      <c r="FE91" s="312"/>
      <c r="FF91" s="312"/>
      <c r="FG91" s="312"/>
      <c r="FH91" s="312"/>
      <c r="FI91" s="312"/>
      <c r="FJ91" s="312"/>
      <c r="FK91" s="312"/>
      <c r="FL91" s="312"/>
      <c r="FM91" s="312"/>
      <c r="FN91" s="312"/>
      <c r="FO91" s="312"/>
      <c r="FP91" s="315"/>
      <c r="FQ91" s="320"/>
      <c r="FR91" s="321"/>
      <c r="FS91" s="321"/>
      <c r="FT91" s="321"/>
      <c r="FU91" s="321"/>
      <c r="FV91" s="321"/>
      <c r="FW91" s="321"/>
      <c r="FX91" s="321"/>
      <c r="FY91" s="321"/>
      <c r="FZ91" s="321"/>
      <c r="GA91" s="321"/>
      <c r="GB91" s="321"/>
      <c r="GC91" s="321"/>
      <c r="GD91" s="321"/>
      <c r="GE91" s="321"/>
      <c r="GF91" s="321"/>
      <c r="GG91" s="321"/>
      <c r="GH91" s="321"/>
      <c r="GI91" s="321"/>
      <c r="GJ91" s="321"/>
      <c r="GK91" s="321"/>
      <c r="GL91" s="321"/>
      <c r="GM91" s="321"/>
      <c r="GN91" s="321"/>
      <c r="GO91" s="321"/>
      <c r="GP91" s="321"/>
      <c r="GQ91" s="321"/>
      <c r="GR91" s="321"/>
      <c r="GS91" s="321"/>
      <c r="GT91" s="321"/>
      <c r="GU91" s="321"/>
      <c r="GV91" s="321"/>
      <c r="GW91" s="321"/>
      <c r="GX91" s="321"/>
      <c r="GY91" s="321"/>
      <c r="GZ91" s="321"/>
      <c r="HA91" s="321"/>
      <c r="HB91" s="321"/>
      <c r="HC91" s="321"/>
      <c r="HD91" s="321"/>
      <c r="HE91" s="321"/>
      <c r="HF91" s="321"/>
      <c r="HG91" s="321"/>
      <c r="HH91" s="321"/>
      <c r="HI91" s="321"/>
      <c r="HJ91" s="321"/>
      <c r="HK91" s="321"/>
      <c r="HL91" s="321"/>
      <c r="HM91" s="321"/>
      <c r="HN91" s="321"/>
      <c r="HO91" s="321"/>
      <c r="HP91" s="321"/>
      <c r="HQ91" s="321"/>
      <c r="HR91" s="321"/>
      <c r="HS91" s="321"/>
      <c r="HT91" s="321"/>
      <c r="HU91" s="321"/>
      <c r="HV91" s="321"/>
      <c r="HW91" s="321"/>
      <c r="HX91" s="321"/>
      <c r="HY91" s="321"/>
      <c r="HZ91" s="321"/>
      <c r="IA91" s="321"/>
      <c r="IB91" s="321"/>
      <c r="IC91" s="321"/>
      <c r="ID91" s="321"/>
      <c r="IE91" s="321"/>
      <c r="IF91" s="321"/>
      <c r="IG91" s="321"/>
      <c r="IH91" s="321"/>
      <c r="II91" s="321"/>
      <c r="IJ91" s="321"/>
      <c r="IK91" s="321"/>
      <c r="IL91" s="321"/>
      <c r="IM91" s="321"/>
      <c r="IN91" s="321"/>
      <c r="IO91" s="321"/>
      <c r="IP91" s="321"/>
      <c r="IQ91" s="321"/>
      <c r="IR91" s="321"/>
      <c r="IS91" s="321"/>
      <c r="IT91" s="321"/>
      <c r="IU91" s="321"/>
      <c r="IV91" s="321"/>
      <c r="IW91" s="321"/>
      <c r="IX91" s="321"/>
      <c r="IY91" s="321"/>
      <c r="IZ91" s="321"/>
      <c r="JA91" s="321"/>
      <c r="JB91" s="321"/>
      <c r="JC91" s="321"/>
      <c r="JD91" s="321"/>
      <c r="JE91" s="321"/>
      <c r="JF91" s="321"/>
      <c r="JG91" s="321"/>
      <c r="JH91" s="321"/>
      <c r="JI91" s="321"/>
      <c r="JJ91" s="321"/>
      <c r="JK91" s="321"/>
      <c r="JL91" s="321"/>
      <c r="JM91" s="321"/>
      <c r="JN91" s="321"/>
      <c r="JO91" s="321"/>
      <c r="JP91" s="321"/>
      <c r="JQ91" s="321"/>
      <c r="JR91" s="321"/>
      <c r="JS91" s="321"/>
      <c r="JT91" s="322"/>
    </row>
    <row r="92" spans="1:299" ht="6.9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72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3"/>
      <c r="BU92" s="326"/>
      <c r="BV92" s="307"/>
      <c r="BW92" s="307"/>
      <c r="BX92" s="307"/>
      <c r="BY92" s="307"/>
      <c r="BZ92" s="307"/>
      <c r="CA92" s="307"/>
      <c r="CB92" s="307"/>
      <c r="CC92" s="307"/>
      <c r="CD92" s="307"/>
      <c r="CE92" s="370"/>
      <c r="CF92" s="370"/>
      <c r="CG92" s="370"/>
      <c r="CH92" s="370"/>
      <c r="CI92" s="370"/>
      <c r="CJ92" s="370"/>
      <c r="CK92" s="370"/>
      <c r="CL92" s="370"/>
      <c r="CM92" s="370"/>
      <c r="CN92" s="370"/>
      <c r="CO92" s="328"/>
      <c r="CP92" s="329"/>
      <c r="CQ92" s="329"/>
      <c r="CR92" s="329"/>
      <c r="CS92" s="329"/>
      <c r="CT92" s="329"/>
      <c r="CU92" s="329"/>
      <c r="CV92" s="329"/>
      <c r="CW92" s="329"/>
      <c r="CX92" s="332"/>
      <c r="CY92" s="347"/>
      <c r="CZ92" s="312"/>
      <c r="DA92" s="312"/>
      <c r="DB92" s="312"/>
      <c r="DC92" s="312"/>
      <c r="DD92" s="312"/>
      <c r="DE92" s="312"/>
      <c r="DF92" s="312"/>
      <c r="DG92" s="312"/>
      <c r="DH92" s="335"/>
      <c r="DI92" s="350"/>
      <c r="DJ92" s="350"/>
      <c r="DK92" s="350"/>
      <c r="DL92" s="350"/>
      <c r="DM92" s="350"/>
      <c r="DN92" s="354"/>
      <c r="DO92" s="350"/>
      <c r="DP92" s="350"/>
      <c r="DQ92" s="350"/>
      <c r="DR92" s="355"/>
      <c r="DS92" s="359"/>
      <c r="DT92" s="312"/>
      <c r="DU92" s="312"/>
      <c r="DV92" s="312"/>
      <c r="DW92" s="312"/>
      <c r="DX92" s="312"/>
      <c r="DY92" s="312"/>
      <c r="DZ92" s="312"/>
      <c r="EA92" s="312"/>
      <c r="EB92" s="312"/>
      <c r="EC92" s="312"/>
      <c r="ED92" s="312"/>
      <c r="EE92" s="312"/>
      <c r="EF92" s="312"/>
      <c r="EG92" s="312"/>
      <c r="EH92" s="312"/>
      <c r="EI92" s="312"/>
      <c r="EJ92" s="312"/>
      <c r="EK92" s="312"/>
      <c r="EL92" s="335"/>
      <c r="EM92" s="338"/>
      <c r="EN92" s="312"/>
      <c r="EO92" s="312"/>
      <c r="EP92" s="312"/>
      <c r="EQ92" s="312"/>
      <c r="ER92" s="312"/>
      <c r="ES92" s="312"/>
      <c r="ET92" s="312"/>
      <c r="EU92" s="312"/>
      <c r="EV92" s="312"/>
      <c r="EW92" s="312"/>
      <c r="EX92" s="312"/>
      <c r="EY92" s="312"/>
      <c r="EZ92" s="312"/>
      <c r="FA92" s="312"/>
      <c r="FB92" s="312"/>
      <c r="FC92" s="312"/>
      <c r="FD92" s="312"/>
      <c r="FE92" s="312"/>
      <c r="FF92" s="312"/>
      <c r="FG92" s="312"/>
      <c r="FH92" s="312"/>
      <c r="FI92" s="312"/>
      <c r="FJ92" s="312"/>
      <c r="FK92" s="312"/>
      <c r="FL92" s="312"/>
      <c r="FM92" s="312"/>
      <c r="FN92" s="312"/>
      <c r="FO92" s="312"/>
      <c r="FP92" s="315"/>
      <c r="FQ92" s="320"/>
      <c r="FR92" s="321"/>
      <c r="FS92" s="321"/>
      <c r="FT92" s="321"/>
      <c r="FU92" s="321"/>
      <c r="FV92" s="321"/>
      <c r="FW92" s="321"/>
      <c r="FX92" s="321"/>
      <c r="FY92" s="321"/>
      <c r="FZ92" s="321"/>
      <c r="GA92" s="321"/>
      <c r="GB92" s="321"/>
      <c r="GC92" s="321"/>
      <c r="GD92" s="321"/>
      <c r="GE92" s="321"/>
      <c r="GF92" s="321"/>
      <c r="GG92" s="321"/>
      <c r="GH92" s="321"/>
      <c r="GI92" s="321"/>
      <c r="GJ92" s="321"/>
      <c r="GK92" s="321"/>
      <c r="GL92" s="321"/>
      <c r="GM92" s="321"/>
      <c r="GN92" s="321"/>
      <c r="GO92" s="321"/>
      <c r="GP92" s="321"/>
      <c r="GQ92" s="321"/>
      <c r="GR92" s="321"/>
      <c r="GS92" s="321"/>
      <c r="GT92" s="321"/>
      <c r="GU92" s="321"/>
      <c r="GV92" s="321"/>
      <c r="GW92" s="321"/>
      <c r="GX92" s="321"/>
      <c r="GY92" s="321"/>
      <c r="GZ92" s="321"/>
      <c r="HA92" s="321"/>
      <c r="HB92" s="321"/>
      <c r="HC92" s="321"/>
      <c r="HD92" s="321"/>
      <c r="HE92" s="321"/>
      <c r="HF92" s="321"/>
      <c r="HG92" s="321"/>
      <c r="HH92" s="321"/>
      <c r="HI92" s="321"/>
      <c r="HJ92" s="321"/>
      <c r="HK92" s="321"/>
      <c r="HL92" s="321"/>
      <c r="HM92" s="321"/>
      <c r="HN92" s="321"/>
      <c r="HO92" s="321"/>
      <c r="HP92" s="321"/>
      <c r="HQ92" s="321"/>
      <c r="HR92" s="321"/>
      <c r="HS92" s="321"/>
      <c r="HT92" s="321"/>
      <c r="HU92" s="321"/>
      <c r="HV92" s="321"/>
      <c r="HW92" s="321"/>
      <c r="HX92" s="321"/>
      <c r="HY92" s="321"/>
      <c r="HZ92" s="321"/>
      <c r="IA92" s="321"/>
      <c r="IB92" s="321"/>
      <c r="IC92" s="321"/>
      <c r="ID92" s="321"/>
      <c r="IE92" s="321"/>
      <c r="IF92" s="321"/>
      <c r="IG92" s="321"/>
      <c r="IH92" s="321"/>
      <c r="II92" s="321"/>
      <c r="IJ92" s="321"/>
      <c r="IK92" s="321"/>
      <c r="IL92" s="321"/>
      <c r="IM92" s="321"/>
      <c r="IN92" s="321"/>
      <c r="IO92" s="321"/>
      <c r="IP92" s="321"/>
      <c r="IQ92" s="321"/>
      <c r="IR92" s="321"/>
      <c r="IS92" s="321"/>
      <c r="IT92" s="321"/>
      <c r="IU92" s="321"/>
      <c r="IV92" s="321"/>
      <c r="IW92" s="321"/>
      <c r="IX92" s="321"/>
      <c r="IY92" s="321"/>
      <c r="IZ92" s="321"/>
      <c r="JA92" s="321"/>
      <c r="JB92" s="321"/>
      <c r="JC92" s="321"/>
      <c r="JD92" s="321"/>
      <c r="JE92" s="321"/>
      <c r="JF92" s="321"/>
      <c r="JG92" s="321"/>
      <c r="JH92" s="321"/>
      <c r="JI92" s="321"/>
      <c r="JJ92" s="321"/>
      <c r="JK92" s="321"/>
      <c r="JL92" s="321"/>
      <c r="JM92" s="321"/>
      <c r="JN92" s="321"/>
      <c r="JO92" s="321"/>
      <c r="JP92" s="321"/>
      <c r="JQ92" s="321"/>
      <c r="JR92" s="321"/>
      <c r="JS92" s="321"/>
      <c r="JT92" s="322"/>
    </row>
    <row r="93" spans="1:299" ht="6.95" customHeight="1" thickBo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3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362"/>
      <c r="BS93" s="362"/>
      <c r="BT93" s="364"/>
      <c r="BU93" s="327"/>
      <c r="BV93" s="309"/>
      <c r="BW93" s="309"/>
      <c r="BX93" s="309"/>
      <c r="BY93" s="309"/>
      <c r="BZ93" s="309"/>
      <c r="CA93" s="309"/>
      <c r="CB93" s="309"/>
      <c r="CC93" s="309"/>
      <c r="CD93" s="309"/>
      <c r="CE93" s="371"/>
      <c r="CF93" s="371"/>
      <c r="CG93" s="371"/>
      <c r="CH93" s="371"/>
      <c r="CI93" s="371"/>
      <c r="CJ93" s="371"/>
      <c r="CK93" s="371"/>
      <c r="CL93" s="371"/>
      <c r="CM93" s="371"/>
      <c r="CN93" s="371"/>
      <c r="CO93" s="330"/>
      <c r="CP93" s="331"/>
      <c r="CQ93" s="331"/>
      <c r="CR93" s="331"/>
      <c r="CS93" s="331"/>
      <c r="CT93" s="331"/>
      <c r="CU93" s="331"/>
      <c r="CV93" s="331"/>
      <c r="CW93" s="331"/>
      <c r="CX93" s="333"/>
      <c r="CY93" s="348"/>
      <c r="CZ93" s="313"/>
      <c r="DA93" s="313"/>
      <c r="DB93" s="313"/>
      <c r="DC93" s="313"/>
      <c r="DD93" s="313"/>
      <c r="DE93" s="313"/>
      <c r="DF93" s="313"/>
      <c r="DG93" s="313"/>
      <c r="DH93" s="336"/>
      <c r="DI93" s="351"/>
      <c r="DJ93" s="351"/>
      <c r="DK93" s="351"/>
      <c r="DL93" s="351"/>
      <c r="DM93" s="351"/>
      <c r="DN93" s="356"/>
      <c r="DO93" s="351"/>
      <c r="DP93" s="351"/>
      <c r="DQ93" s="351"/>
      <c r="DR93" s="357"/>
      <c r="DS93" s="360"/>
      <c r="DT93" s="313"/>
      <c r="DU93" s="313"/>
      <c r="DV93" s="313"/>
      <c r="DW93" s="313"/>
      <c r="DX93" s="313"/>
      <c r="DY93" s="313"/>
      <c r="DZ93" s="313"/>
      <c r="EA93" s="313"/>
      <c r="EB93" s="313"/>
      <c r="EC93" s="313"/>
      <c r="ED93" s="313"/>
      <c r="EE93" s="313"/>
      <c r="EF93" s="313"/>
      <c r="EG93" s="313"/>
      <c r="EH93" s="313"/>
      <c r="EI93" s="313"/>
      <c r="EJ93" s="313"/>
      <c r="EK93" s="313"/>
      <c r="EL93" s="336"/>
      <c r="EM93" s="339"/>
      <c r="EN93" s="313"/>
      <c r="EO93" s="313"/>
      <c r="EP93" s="313"/>
      <c r="EQ93" s="313"/>
      <c r="ER93" s="313"/>
      <c r="ES93" s="313"/>
      <c r="ET93" s="313"/>
      <c r="EU93" s="313"/>
      <c r="EV93" s="313"/>
      <c r="EW93" s="313"/>
      <c r="EX93" s="313"/>
      <c r="EY93" s="313"/>
      <c r="EZ93" s="313"/>
      <c r="FA93" s="313"/>
      <c r="FB93" s="313"/>
      <c r="FC93" s="313"/>
      <c r="FD93" s="313"/>
      <c r="FE93" s="313"/>
      <c r="FF93" s="313"/>
      <c r="FG93" s="313"/>
      <c r="FH93" s="313"/>
      <c r="FI93" s="313"/>
      <c r="FJ93" s="313"/>
      <c r="FK93" s="313"/>
      <c r="FL93" s="313"/>
      <c r="FM93" s="313"/>
      <c r="FN93" s="313"/>
      <c r="FO93" s="313"/>
      <c r="FP93" s="316"/>
      <c r="FQ93" s="323"/>
      <c r="FR93" s="324"/>
      <c r="FS93" s="324"/>
      <c r="FT93" s="324"/>
      <c r="FU93" s="324"/>
      <c r="FV93" s="324"/>
      <c r="FW93" s="324"/>
      <c r="FX93" s="324"/>
      <c r="FY93" s="324"/>
      <c r="FZ93" s="324"/>
      <c r="GA93" s="324"/>
      <c r="GB93" s="324"/>
      <c r="GC93" s="324"/>
      <c r="GD93" s="324"/>
      <c r="GE93" s="324"/>
      <c r="GF93" s="324"/>
      <c r="GG93" s="324"/>
      <c r="GH93" s="324"/>
      <c r="GI93" s="324"/>
      <c r="GJ93" s="324"/>
      <c r="GK93" s="324"/>
      <c r="GL93" s="324"/>
      <c r="GM93" s="324"/>
      <c r="GN93" s="324"/>
      <c r="GO93" s="324"/>
      <c r="GP93" s="324"/>
      <c r="GQ93" s="324"/>
      <c r="GR93" s="324"/>
      <c r="GS93" s="324"/>
      <c r="GT93" s="324"/>
      <c r="GU93" s="324"/>
      <c r="GV93" s="324"/>
      <c r="GW93" s="324"/>
      <c r="GX93" s="324"/>
      <c r="GY93" s="324"/>
      <c r="GZ93" s="324"/>
      <c r="HA93" s="324"/>
      <c r="HB93" s="324"/>
      <c r="HC93" s="324"/>
      <c r="HD93" s="324"/>
      <c r="HE93" s="324"/>
      <c r="HF93" s="324"/>
      <c r="HG93" s="324"/>
      <c r="HH93" s="324"/>
      <c r="HI93" s="324"/>
      <c r="HJ93" s="324"/>
      <c r="HK93" s="324"/>
      <c r="HL93" s="324"/>
      <c r="HM93" s="324"/>
      <c r="HN93" s="324"/>
      <c r="HO93" s="324"/>
      <c r="HP93" s="324"/>
      <c r="HQ93" s="324"/>
      <c r="HR93" s="324"/>
      <c r="HS93" s="324"/>
      <c r="HT93" s="324"/>
      <c r="HU93" s="324"/>
      <c r="HV93" s="324"/>
      <c r="HW93" s="324"/>
      <c r="HX93" s="324"/>
      <c r="HY93" s="324"/>
      <c r="HZ93" s="324"/>
      <c r="IA93" s="324"/>
      <c r="IB93" s="324"/>
      <c r="IC93" s="324"/>
      <c r="ID93" s="324"/>
      <c r="IE93" s="324"/>
      <c r="IF93" s="324"/>
      <c r="IG93" s="324"/>
      <c r="IH93" s="324"/>
      <c r="II93" s="324"/>
      <c r="IJ93" s="324"/>
      <c r="IK93" s="324"/>
      <c r="IL93" s="324"/>
      <c r="IM93" s="324"/>
      <c r="IN93" s="324"/>
      <c r="IO93" s="324"/>
      <c r="IP93" s="324"/>
      <c r="IQ93" s="324"/>
      <c r="IR93" s="324"/>
      <c r="IS93" s="324"/>
      <c r="IT93" s="324"/>
      <c r="IU93" s="324"/>
      <c r="IV93" s="324"/>
      <c r="IW93" s="324"/>
      <c r="IX93" s="324"/>
      <c r="IY93" s="324"/>
      <c r="IZ93" s="324"/>
      <c r="JA93" s="324"/>
      <c r="JB93" s="324"/>
      <c r="JC93" s="324"/>
      <c r="JD93" s="324"/>
      <c r="JE93" s="324"/>
      <c r="JF93" s="324"/>
      <c r="JG93" s="324"/>
      <c r="JH93" s="324"/>
      <c r="JI93" s="324"/>
      <c r="JJ93" s="324"/>
      <c r="JK93" s="324"/>
      <c r="JL93" s="324"/>
      <c r="JM93" s="324"/>
      <c r="JN93" s="324"/>
      <c r="JO93" s="324"/>
      <c r="JP93" s="324"/>
      <c r="JQ93" s="324"/>
      <c r="JR93" s="324"/>
      <c r="JS93" s="324"/>
      <c r="JT93" s="325"/>
    </row>
    <row r="94" spans="1:299" ht="6.95" customHeight="1" thickTop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99" t="str">
        <f>IF(INDEX(取得届データ入力!$B$5:$P$104,電機基金取得届!$KD78,1)="","",1)</f>
        <v/>
      </c>
      <c r="X94" s="300"/>
      <c r="Y94" s="300"/>
      <c r="Z94" s="305"/>
      <c r="AA94" s="305"/>
      <c r="AB94" s="306"/>
      <c r="AC94" s="265" t="s">
        <v>41</v>
      </c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7"/>
      <c r="BE94" s="271" t="s">
        <v>36</v>
      </c>
      <c r="BF94" s="272"/>
      <c r="BG94" s="272"/>
      <c r="BH94" s="266" t="s">
        <v>33</v>
      </c>
      <c r="BI94" s="266"/>
      <c r="BJ94" s="266"/>
      <c r="BK94" s="266"/>
      <c r="BL94" s="266"/>
      <c r="BM94" s="266"/>
      <c r="BN94" s="266"/>
      <c r="BO94" s="266"/>
      <c r="BP94" s="266" t="s">
        <v>34</v>
      </c>
      <c r="BQ94" s="266"/>
      <c r="BR94" s="266"/>
      <c r="BS94" s="266"/>
      <c r="BT94" s="266"/>
      <c r="BU94" s="266"/>
      <c r="BV94" s="266"/>
      <c r="BW94" s="266"/>
      <c r="BX94" s="266" t="s">
        <v>35</v>
      </c>
      <c r="BY94" s="266"/>
      <c r="BZ94" s="266"/>
      <c r="CA94" s="266"/>
      <c r="CB94" s="266"/>
      <c r="CC94" s="266"/>
      <c r="CD94" s="266"/>
      <c r="CE94" s="267"/>
      <c r="CF94" s="273" t="s">
        <v>42</v>
      </c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  <c r="CQ94" s="242"/>
      <c r="CR94" s="242"/>
      <c r="CS94" s="251"/>
      <c r="CT94" s="254" t="s">
        <v>43</v>
      </c>
      <c r="CU94" s="255"/>
      <c r="CV94" s="255"/>
      <c r="CW94" s="255"/>
      <c r="CX94" s="255"/>
      <c r="CY94" s="255"/>
      <c r="CZ94" s="255"/>
      <c r="DA94" s="255"/>
      <c r="DB94" s="284" t="str">
        <f>IF(INDEX(取得届データ入力!$B$5:$P$104,電機基金取得届!$KD78,14)="","",INDEX(取得届データ入力!$B$5:$P$104,電機基金取得届!$KD78,14))</f>
        <v/>
      </c>
      <c r="DC94" s="285"/>
      <c r="DD94" s="286"/>
      <c r="DE94" s="293" t="str">
        <f>IF(INDEX(取得届データ入力!$B$5:$P$104,電機基金取得届!$KD78,1)="","",IF(事業所情報!$B$5="内枠型","3",IF(事業所情報!$B$5="融合型","3","")))</f>
        <v/>
      </c>
      <c r="DF94" s="294"/>
      <c r="DG94" s="294"/>
      <c r="DH94" s="247"/>
      <c r="DI94" s="247"/>
      <c r="DJ94" s="248"/>
      <c r="DK94" s="265" t="s">
        <v>41</v>
      </c>
      <c r="DL94" s="266"/>
      <c r="DM94" s="266"/>
      <c r="DN94" s="266"/>
      <c r="DO94" s="266"/>
      <c r="DP94" s="266"/>
      <c r="DQ94" s="266"/>
      <c r="DR94" s="266"/>
      <c r="DS94" s="266"/>
      <c r="DT94" s="266"/>
      <c r="DU94" s="266"/>
      <c r="DV94" s="266"/>
      <c r="DW94" s="266"/>
      <c r="DX94" s="266"/>
      <c r="DY94" s="266"/>
      <c r="DZ94" s="266"/>
      <c r="EA94" s="266"/>
      <c r="EB94" s="266"/>
      <c r="EC94" s="266"/>
      <c r="ED94" s="266"/>
      <c r="EE94" s="266"/>
      <c r="EF94" s="266"/>
      <c r="EG94" s="266"/>
      <c r="EH94" s="266"/>
      <c r="EI94" s="266"/>
      <c r="EJ94" s="266"/>
      <c r="EK94" s="266"/>
      <c r="EL94" s="267"/>
      <c r="EM94" s="271" t="s">
        <v>36</v>
      </c>
      <c r="EN94" s="272"/>
      <c r="EO94" s="272"/>
      <c r="EP94" s="266" t="s">
        <v>33</v>
      </c>
      <c r="EQ94" s="266"/>
      <c r="ER94" s="266"/>
      <c r="ES94" s="266"/>
      <c r="ET94" s="266"/>
      <c r="EU94" s="266"/>
      <c r="EV94" s="266"/>
      <c r="EW94" s="266"/>
      <c r="EX94" s="266" t="s">
        <v>34</v>
      </c>
      <c r="EY94" s="266"/>
      <c r="EZ94" s="266"/>
      <c r="FA94" s="266"/>
      <c r="FB94" s="266"/>
      <c r="FC94" s="266"/>
      <c r="FD94" s="266"/>
      <c r="FE94" s="266"/>
      <c r="FF94" s="266" t="s">
        <v>35</v>
      </c>
      <c r="FG94" s="266"/>
      <c r="FH94" s="266"/>
      <c r="FI94" s="266"/>
      <c r="FJ94" s="266"/>
      <c r="FK94" s="266"/>
      <c r="FL94" s="266"/>
      <c r="FM94" s="267"/>
      <c r="FN94" s="273" t="s">
        <v>42</v>
      </c>
      <c r="FO94" s="274"/>
      <c r="FP94" s="274"/>
      <c r="FQ94" s="274"/>
      <c r="FR94" s="274"/>
      <c r="FS94" s="274"/>
      <c r="FT94" s="274"/>
      <c r="FU94" s="274"/>
      <c r="FV94" s="274"/>
      <c r="FW94" s="274"/>
      <c r="FX94" s="274"/>
      <c r="FY94" s="242"/>
      <c r="FZ94" s="242"/>
      <c r="GA94" s="251"/>
      <c r="GB94" s="254" t="s">
        <v>43</v>
      </c>
      <c r="GC94" s="255"/>
      <c r="GD94" s="255"/>
      <c r="GE94" s="255"/>
      <c r="GF94" s="255"/>
      <c r="GG94" s="255"/>
      <c r="GH94" s="255"/>
      <c r="GI94" s="255"/>
      <c r="GJ94" s="275"/>
      <c r="GK94" s="276"/>
      <c r="GL94" s="277"/>
      <c r="GM94" s="241"/>
      <c r="GN94" s="242"/>
      <c r="GO94" s="242"/>
      <c r="GP94" s="247"/>
      <c r="GQ94" s="247"/>
      <c r="GR94" s="248"/>
      <c r="GS94" s="265" t="s">
        <v>41</v>
      </c>
      <c r="GT94" s="266"/>
      <c r="GU94" s="266"/>
      <c r="GV94" s="266"/>
      <c r="GW94" s="266"/>
      <c r="GX94" s="266"/>
      <c r="GY94" s="266"/>
      <c r="GZ94" s="266"/>
      <c r="HA94" s="266"/>
      <c r="HB94" s="266"/>
      <c r="HC94" s="266"/>
      <c r="HD94" s="266"/>
      <c r="HE94" s="266"/>
      <c r="HF94" s="266"/>
      <c r="HG94" s="266"/>
      <c r="HH94" s="266"/>
      <c r="HI94" s="266"/>
      <c r="HJ94" s="266"/>
      <c r="HK94" s="266"/>
      <c r="HL94" s="266"/>
      <c r="HM94" s="266"/>
      <c r="HN94" s="266"/>
      <c r="HO94" s="266"/>
      <c r="HP94" s="266"/>
      <c r="HQ94" s="266"/>
      <c r="HR94" s="266"/>
      <c r="HS94" s="266"/>
      <c r="HT94" s="267"/>
      <c r="HU94" s="271" t="s">
        <v>36</v>
      </c>
      <c r="HV94" s="272"/>
      <c r="HW94" s="272"/>
      <c r="HX94" s="266" t="s">
        <v>33</v>
      </c>
      <c r="HY94" s="266"/>
      <c r="HZ94" s="266"/>
      <c r="IA94" s="266"/>
      <c r="IB94" s="266"/>
      <c r="IC94" s="266"/>
      <c r="ID94" s="266"/>
      <c r="IE94" s="266"/>
      <c r="IF94" s="266" t="s">
        <v>34</v>
      </c>
      <c r="IG94" s="266"/>
      <c r="IH94" s="266"/>
      <c r="II94" s="266"/>
      <c r="IJ94" s="266"/>
      <c r="IK94" s="266"/>
      <c r="IL94" s="266"/>
      <c r="IM94" s="266"/>
      <c r="IN94" s="266" t="s">
        <v>35</v>
      </c>
      <c r="IO94" s="266"/>
      <c r="IP94" s="266"/>
      <c r="IQ94" s="266"/>
      <c r="IR94" s="266"/>
      <c r="IS94" s="266"/>
      <c r="IT94" s="266"/>
      <c r="IU94" s="267"/>
      <c r="IV94" s="273" t="s">
        <v>42</v>
      </c>
      <c r="IW94" s="274"/>
      <c r="IX94" s="274"/>
      <c r="IY94" s="274"/>
      <c r="IZ94" s="274"/>
      <c r="JA94" s="274"/>
      <c r="JB94" s="274"/>
      <c r="JC94" s="274"/>
      <c r="JD94" s="274"/>
      <c r="JE94" s="274"/>
      <c r="JF94" s="274"/>
      <c r="JG94" s="242"/>
      <c r="JH94" s="242"/>
      <c r="JI94" s="251"/>
      <c r="JJ94" s="254" t="s">
        <v>43</v>
      </c>
      <c r="JK94" s="255"/>
      <c r="JL94" s="255"/>
      <c r="JM94" s="255"/>
      <c r="JN94" s="255"/>
      <c r="JO94" s="255"/>
      <c r="JP94" s="255"/>
      <c r="JQ94" s="255"/>
      <c r="JR94" s="256"/>
      <c r="JS94" s="257"/>
      <c r="JT94" s="258"/>
    </row>
    <row r="95" spans="1:299" ht="6.9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01"/>
      <c r="X95" s="302"/>
      <c r="Y95" s="302"/>
      <c r="Z95" s="307"/>
      <c r="AA95" s="307"/>
      <c r="AB95" s="308"/>
      <c r="AC95" s="268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70"/>
      <c r="BE95" s="199"/>
      <c r="BF95" s="200"/>
      <c r="BG95" s="200"/>
      <c r="BH95" s="269"/>
      <c r="BI95" s="269"/>
      <c r="BJ95" s="269"/>
      <c r="BK95" s="269"/>
      <c r="BL95" s="269"/>
      <c r="BM95" s="269"/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269"/>
      <c r="CD95" s="269"/>
      <c r="CE95" s="270"/>
      <c r="CF95" s="191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244"/>
      <c r="CR95" s="244"/>
      <c r="CS95" s="252"/>
      <c r="CT95" s="195"/>
      <c r="CU95" s="196"/>
      <c r="CV95" s="196"/>
      <c r="CW95" s="196"/>
      <c r="CX95" s="196"/>
      <c r="CY95" s="196"/>
      <c r="CZ95" s="196"/>
      <c r="DA95" s="196"/>
      <c r="DB95" s="287"/>
      <c r="DC95" s="288"/>
      <c r="DD95" s="289"/>
      <c r="DE95" s="295"/>
      <c r="DF95" s="296"/>
      <c r="DG95" s="296"/>
      <c r="DH95" s="238"/>
      <c r="DI95" s="238"/>
      <c r="DJ95" s="249"/>
      <c r="DK95" s="268"/>
      <c r="DL95" s="269"/>
      <c r="DM95" s="269"/>
      <c r="DN95" s="26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69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269"/>
      <c r="EK95" s="269"/>
      <c r="EL95" s="270"/>
      <c r="EM95" s="199"/>
      <c r="EN95" s="200"/>
      <c r="EO95" s="200"/>
      <c r="EP95" s="269"/>
      <c r="EQ95" s="269"/>
      <c r="ER95" s="269"/>
      <c r="ES95" s="269"/>
      <c r="ET95" s="269"/>
      <c r="EU95" s="269"/>
      <c r="EV95" s="269"/>
      <c r="EW95" s="269"/>
      <c r="EX95" s="269"/>
      <c r="EY95" s="269"/>
      <c r="EZ95" s="269"/>
      <c r="FA95" s="269"/>
      <c r="FB95" s="269"/>
      <c r="FC95" s="269"/>
      <c r="FD95" s="269"/>
      <c r="FE95" s="269"/>
      <c r="FF95" s="269"/>
      <c r="FG95" s="269"/>
      <c r="FH95" s="269"/>
      <c r="FI95" s="269"/>
      <c r="FJ95" s="269"/>
      <c r="FK95" s="269"/>
      <c r="FL95" s="269"/>
      <c r="FM95" s="270"/>
      <c r="FN95" s="191"/>
      <c r="FO95" s="192"/>
      <c r="FP95" s="192"/>
      <c r="FQ95" s="192"/>
      <c r="FR95" s="192"/>
      <c r="FS95" s="192"/>
      <c r="FT95" s="192"/>
      <c r="FU95" s="192"/>
      <c r="FV95" s="192"/>
      <c r="FW95" s="192"/>
      <c r="FX95" s="192"/>
      <c r="FY95" s="244"/>
      <c r="FZ95" s="244"/>
      <c r="GA95" s="252"/>
      <c r="GB95" s="195"/>
      <c r="GC95" s="196"/>
      <c r="GD95" s="196"/>
      <c r="GE95" s="196"/>
      <c r="GF95" s="196"/>
      <c r="GG95" s="196"/>
      <c r="GH95" s="196"/>
      <c r="GI95" s="196"/>
      <c r="GJ95" s="278"/>
      <c r="GK95" s="279"/>
      <c r="GL95" s="280"/>
      <c r="GM95" s="243"/>
      <c r="GN95" s="244"/>
      <c r="GO95" s="244"/>
      <c r="GP95" s="238"/>
      <c r="GQ95" s="238"/>
      <c r="GR95" s="249"/>
      <c r="GS95" s="268"/>
      <c r="GT95" s="269"/>
      <c r="GU95" s="269"/>
      <c r="GV95" s="269"/>
      <c r="GW95" s="269"/>
      <c r="GX95" s="269"/>
      <c r="GY95" s="269"/>
      <c r="GZ95" s="269"/>
      <c r="HA95" s="269"/>
      <c r="HB95" s="269"/>
      <c r="HC95" s="269"/>
      <c r="HD95" s="269"/>
      <c r="HE95" s="269"/>
      <c r="HF95" s="269"/>
      <c r="HG95" s="269"/>
      <c r="HH95" s="269"/>
      <c r="HI95" s="269"/>
      <c r="HJ95" s="269"/>
      <c r="HK95" s="269"/>
      <c r="HL95" s="269"/>
      <c r="HM95" s="269"/>
      <c r="HN95" s="269"/>
      <c r="HO95" s="269"/>
      <c r="HP95" s="269"/>
      <c r="HQ95" s="269"/>
      <c r="HR95" s="269"/>
      <c r="HS95" s="269"/>
      <c r="HT95" s="270"/>
      <c r="HU95" s="199"/>
      <c r="HV95" s="200"/>
      <c r="HW95" s="200"/>
      <c r="HX95" s="269"/>
      <c r="HY95" s="269"/>
      <c r="HZ95" s="269"/>
      <c r="IA95" s="269"/>
      <c r="IB95" s="269"/>
      <c r="IC95" s="269"/>
      <c r="ID95" s="269"/>
      <c r="IE95" s="269"/>
      <c r="IF95" s="269"/>
      <c r="IG95" s="269"/>
      <c r="IH95" s="269"/>
      <c r="II95" s="269"/>
      <c r="IJ95" s="269"/>
      <c r="IK95" s="269"/>
      <c r="IL95" s="269"/>
      <c r="IM95" s="269"/>
      <c r="IN95" s="269"/>
      <c r="IO95" s="269"/>
      <c r="IP95" s="269"/>
      <c r="IQ95" s="269"/>
      <c r="IR95" s="269"/>
      <c r="IS95" s="269"/>
      <c r="IT95" s="269"/>
      <c r="IU95" s="270"/>
      <c r="IV95" s="191"/>
      <c r="IW95" s="192"/>
      <c r="IX95" s="192"/>
      <c r="IY95" s="192"/>
      <c r="IZ95" s="192"/>
      <c r="JA95" s="192"/>
      <c r="JB95" s="192"/>
      <c r="JC95" s="192"/>
      <c r="JD95" s="192"/>
      <c r="JE95" s="192"/>
      <c r="JF95" s="192"/>
      <c r="JG95" s="244"/>
      <c r="JH95" s="244"/>
      <c r="JI95" s="252"/>
      <c r="JJ95" s="195"/>
      <c r="JK95" s="196"/>
      <c r="JL95" s="196"/>
      <c r="JM95" s="196"/>
      <c r="JN95" s="196"/>
      <c r="JO95" s="196"/>
      <c r="JP95" s="196"/>
      <c r="JQ95" s="196"/>
      <c r="JR95" s="259"/>
      <c r="JS95" s="260"/>
      <c r="JT95" s="261"/>
    </row>
    <row r="96" spans="1:299" ht="6.9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01"/>
      <c r="X96" s="302"/>
      <c r="Y96" s="302"/>
      <c r="Z96" s="307"/>
      <c r="AA96" s="307"/>
      <c r="AB96" s="308"/>
      <c r="AC96" s="237"/>
      <c r="AD96" s="238"/>
      <c r="AE96" s="238"/>
      <c r="AF96" s="238"/>
      <c r="AG96" s="238" t="str">
        <f>IF(INDEX(取得届データ入力!$B$5:$P$104,電機基金取得届!$KD78,10)="","",IF(LEN(INDEX(取得届データ入力!$B$5:$P$104,電機基金取得届!$KD78,10))=3,MID(TEXT(INDEX(取得届データ入力!$B$5:$P$104,電機基金取得届!$KD78,10),"000"),1,1),""))</f>
        <v/>
      </c>
      <c r="AH96" s="238"/>
      <c r="AI96" s="238"/>
      <c r="AJ96" s="229"/>
      <c r="AK96" s="230" t="str">
        <f>IF(INDEX(取得届データ入力!$B$5:$P$104,電機基金取得届!$KD78,10)="","",IF(LEN(INDEX(取得届データ入力!$B$5:$P$104,電機基金取得届!$KD78,10))&gt;=2,MID(TEXT(INDEX(取得届データ入力!$B$5:$P$104,電機基金取得届!$KD78,10),"000"),2,1),""))</f>
        <v/>
      </c>
      <c r="AL96" s="230"/>
      <c r="AM96" s="230"/>
      <c r="AN96" s="230"/>
      <c r="AO96" s="233" t="str">
        <f>IF(INDEX(取得届データ入力!$B$5:$P$104,電機基金取得届!$KD78,10)="","",IF(LEN(INDEX(取得届データ入力!$B$5:$P$104,電機基金取得届!$KD78,10))&gt;=1,MID(TEXT(INDEX(取得届データ入力!$B$5:$P$104,電機基金取得届!$KD78,10),"000"),3,1),""))</f>
        <v/>
      </c>
      <c r="AP96" s="238"/>
      <c r="AQ96" s="238"/>
      <c r="AR96" s="238"/>
      <c r="AS96" s="238" t="str">
        <f>IF(INDEX(取得届データ入力!$B$5:$P$104,電機基金取得届!$KD78,10)="","",0)</f>
        <v/>
      </c>
      <c r="AT96" s="238"/>
      <c r="AU96" s="238"/>
      <c r="AV96" s="229"/>
      <c r="AW96" s="230" t="str">
        <f>IF(INDEX(取得届データ入力!$B$5:$P$104,電機基金取得届!$KD78,10)="","",0)</f>
        <v/>
      </c>
      <c r="AX96" s="230"/>
      <c r="AY96" s="230"/>
      <c r="AZ96" s="230"/>
      <c r="BA96" s="230" t="str">
        <f>IF(INDEX(取得届データ入力!$B$5:$P$104,電機基金取得届!$KD78,10)="","",0)</f>
        <v/>
      </c>
      <c r="BB96" s="230"/>
      <c r="BC96" s="230"/>
      <c r="BD96" s="235"/>
      <c r="BE96" s="199"/>
      <c r="BF96" s="200"/>
      <c r="BG96" s="200"/>
      <c r="BH96" s="229"/>
      <c r="BI96" s="230"/>
      <c r="BJ96" s="230"/>
      <c r="BK96" s="230"/>
      <c r="BL96" s="230"/>
      <c r="BM96" s="230"/>
      <c r="BN96" s="230"/>
      <c r="BO96" s="233"/>
      <c r="BP96" s="229"/>
      <c r="BQ96" s="230"/>
      <c r="BR96" s="230"/>
      <c r="BS96" s="230"/>
      <c r="BT96" s="230"/>
      <c r="BU96" s="230"/>
      <c r="BV96" s="230"/>
      <c r="BW96" s="233"/>
      <c r="BX96" s="229"/>
      <c r="BY96" s="230"/>
      <c r="BZ96" s="230"/>
      <c r="CA96" s="230"/>
      <c r="CB96" s="230"/>
      <c r="CC96" s="230"/>
      <c r="CD96" s="230"/>
      <c r="CE96" s="235"/>
      <c r="CF96" s="191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244"/>
      <c r="CR96" s="244"/>
      <c r="CS96" s="252"/>
      <c r="CT96" s="195"/>
      <c r="CU96" s="196"/>
      <c r="CV96" s="196"/>
      <c r="CW96" s="196"/>
      <c r="CX96" s="196"/>
      <c r="CY96" s="196"/>
      <c r="CZ96" s="196"/>
      <c r="DA96" s="196"/>
      <c r="DB96" s="287"/>
      <c r="DC96" s="288"/>
      <c r="DD96" s="289"/>
      <c r="DE96" s="295"/>
      <c r="DF96" s="296"/>
      <c r="DG96" s="296"/>
      <c r="DH96" s="238"/>
      <c r="DI96" s="238"/>
      <c r="DJ96" s="249"/>
      <c r="DK96" s="237"/>
      <c r="DL96" s="238"/>
      <c r="DM96" s="238"/>
      <c r="DN96" s="238"/>
      <c r="DO96" s="238" t="str">
        <f>IF(INDEX(取得届データ入力!$B$5:$P$104,電機基金取得届!$KD78,1)="","",IF(事業所情報!$B$5="内枠型",$AG$96,IF(事業所情報!$B$5="融合型",$AG$96,"")))</f>
        <v/>
      </c>
      <c r="DP96" s="238"/>
      <c r="DQ96" s="238"/>
      <c r="DR96" s="229"/>
      <c r="DS96" s="230" t="str">
        <f>IF(INDEX(取得届データ入力!$B$5:$P$104,電機基金取得届!$KD78,1)="","",IF(事業所情報!$B$5="内枠型",$AK$96,IF(事業所情報!$B$5="融合型",$AK$96,"")))</f>
        <v/>
      </c>
      <c r="DT96" s="230"/>
      <c r="DU96" s="230"/>
      <c r="DV96" s="230"/>
      <c r="DW96" s="233" t="str">
        <f>IF(INDEX(取得届データ入力!$B$5:$P$104,電機基金取得届!$KD78,1)="","",IF(事業所情報!$B$5="内枠型",$AO$96,IF(事業所情報!$B$5="融合型",$AO$96,"")))</f>
        <v/>
      </c>
      <c r="DX96" s="238"/>
      <c r="DY96" s="238"/>
      <c r="DZ96" s="238"/>
      <c r="EA96" s="238" t="str">
        <f>IF(INDEX(取得届データ入力!$B$5:$P$104,電機基金取得届!$KD78,1)="","",IF(事業所情報!$B$5="内枠型",$AS$96,IF(事業所情報!$B$5="融合型",$AS$96,"")))</f>
        <v/>
      </c>
      <c r="EB96" s="238"/>
      <c r="EC96" s="238"/>
      <c r="ED96" s="229"/>
      <c r="EE96" s="230" t="str">
        <f>IF(INDEX(取得届データ入力!$B$5:$P$104,電機基金取得届!$KD78,1)="","",IF(事業所情報!$B$5="内枠型",$AW$96,IF(事業所情報!$B$5="融合型",$AW$96,"")))</f>
        <v/>
      </c>
      <c r="EF96" s="230"/>
      <c r="EG96" s="230"/>
      <c r="EH96" s="230"/>
      <c r="EI96" s="230" t="str">
        <f>IF(INDEX(取得届データ入力!$B$5:$P$104,電機基金取得届!$KD78,1)="","",IF(事業所情報!$B$5="内枠型",$BA$96,IF(事業所情報!$B$5="融合型",$BA$96,"")))</f>
        <v/>
      </c>
      <c r="EJ96" s="230"/>
      <c r="EK96" s="230"/>
      <c r="EL96" s="235"/>
      <c r="EM96" s="199"/>
      <c r="EN96" s="200"/>
      <c r="EO96" s="200"/>
      <c r="EP96" s="229"/>
      <c r="EQ96" s="230"/>
      <c r="ER96" s="230"/>
      <c r="ES96" s="230"/>
      <c r="ET96" s="230"/>
      <c r="EU96" s="230"/>
      <c r="EV96" s="230"/>
      <c r="EW96" s="233"/>
      <c r="EX96" s="229"/>
      <c r="EY96" s="230"/>
      <c r="EZ96" s="230"/>
      <c r="FA96" s="230"/>
      <c r="FB96" s="230"/>
      <c r="FC96" s="230"/>
      <c r="FD96" s="230"/>
      <c r="FE96" s="233"/>
      <c r="FF96" s="229"/>
      <c r="FG96" s="230"/>
      <c r="FH96" s="230"/>
      <c r="FI96" s="230"/>
      <c r="FJ96" s="230"/>
      <c r="FK96" s="230"/>
      <c r="FL96" s="230"/>
      <c r="FM96" s="235"/>
      <c r="FN96" s="191"/>
      <c r="FO96" s="192"/>
      <c r="FP96" s="192"/>
      <c r="FQ96" s="192"/>
      <c r="FR96" s="192"/>
      <c r="FS96" s="192"/>
      <c r="FT96" s="192"/>
      <c r="FU96" s="192"/>
      <c r="FV96" s="192"/>
      <c r="FW96" s="192"/>
      <c r="FX96" s="192"/>
      <c r="FY96" s="244"/>
      <c r="FZ96" s="244"/>
      <c r="GA96" s="252"/>
      <c r="GB96" s="195"/>
      <c r="GC96" s="196"/>
      <c r="GD96" s="196"/>
      <c r="GE96" s="196"/>
      <c r="GF96" s="196"/>
      <c r="GG96" s="196"/>
      <c r="GH96" s="196"/>
      <c r="GI96" s="196"/>
      <c r="GJ96" s="278"/>
      <c r="GK96" s="279"/>
      <c r="GL96" s="280"/>
      <c r="GM96" s="243"/>
      <c r="GN96" s="244"/>
      <c r="GO96" s="244"/>
      <c r="GP96" s="238"/>
      <c r="GQ96" s="238"/>
      <c r="GR96" s="249"/>
      <c r="GS96" s="237"/>
      <c r="GT96" s="238"/>
      <c r="GU96" s="238"/>
      <c r="GV96" s="238"/>
      <c r="GW96" s="238"/>
      <c r="GX96" s="238"/>
      <c r="GY96" s="238"/>
      <c r="GZ96" s="229"/>
      <c r="HA96" s="230"/>
      <c r="HB96" s="230"/>
      <c r="HC96" s="230"/>
      <c r="HD96" s="230"/>
      <c r="HE96" s="233"/>
      <c r="HF96" s="238"/>
      <c r="HG96" s="238"/>
      <c r="HH96" s="238"/>
      <c r="HI96" s="238"/>
      <c r="HJ96" s="238"/>
      <c r="HK96" s="238"/>
      <c r="HL96" s="229"/>
      <c r="HM96" s="230"/>
      <c r="HN96" s="230"/>
      <c r="HO96" s="230"/>
      <c r="HP96" s="230"/>
      <c r="HQ96" s="230"/>
      <c r="HR96" s="230"/>
      <c r="HS96" s="230"/>
      <c r="HT96" s="235"/>
      <c r="HU96" s="199"/>
      <c r="HV96" s="200"/>
      <c r="HW96" s="200"/>
      <c r="HX96" s="229"/>
      <c r="HY96" s="230"/>
      <c r="HZ96" s="230"/>
      <c r="IA96" s="230"/>
      <c r="IB96" s="230"/>
      <c r="IC96" s="230"/>
      <c r="ID96" s="230"/>
      <c r="IE96" s="233"/>
      <c r="IF96" s="229"/>
      <c r="IG96" s="230"/>
      <c r="IH96" s="230"/>
      <c r="II96" s="230"/>
      <c r="IJ96" s="230"/>
      <c r="IK96" s="230"/>
      <c r="IL96" s="230"/>
      <c r="IM96" s="233"/>
      <c r="IN96" s="229"/>
      <c r="IO96" s="230"/>
      <c r="IP96" s="230"/>
      <c r="IQ96" s="230"/>
      <c r="IR96" s="230"/>
      <c r="IS96" s="230"/>
      <c r="IT96" s="230"/>
      <c r="IU96" s="235"/>
      <c r="IV96" s="191"/>
      <c r="IW96" s="192"/>
      <c r="IX96" s="192"/>
      <c r="IY96" s="192"/>
      <c r="IZ96" s="192"/>
      <c r="JA96" s="192"/>
      <c r="JB96" s="192"/>
      <c r="JC96" s="192"/>
      <c r="JD96" s="192"/>
      <c r="JE96" s="192"/>
      <c r="JF96" s="192"/>
      <c r="JG96" s="244"/>
      <c r="JH96" s="244"/>
      <c r="JI96" s="252"/>
      <c r="JJ96" s="195"/>
      <c r="JK96" s="196"/>
      <c r="JL96" s="196"/>
      <c r="JM96" s="196"/>
      <c r="JN96" s="196"/>
      <c r="JO96" s="196"/>
      <c r="JP96" s="196"/>
      <c r="JQ96" s="196"/>
      <c r="JR96" s="259"/>
      <c r="JS96" s="260"/>
      <c r="JT96" s="261"/>
    </row>
    <row r="97" spans="1:299" ht="6.9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01"/>
      <c r="X97" s="302"/>
      <c r="Y97" s="302"/>
      <c r="Z97" s="307"/>
      <c r="AA97" s="307"/>
      <c r="AB97" s="308"/>
      <c r="AC97" s="237"/>
      <c r="AD97" s="238"/>
      <c r="AE97" s="238"/>
      <c r="AF97" s="238"/>
      <c r="AG97" s="238"/>
      <c r="AH97" s="238"/>
      <c r="AI97" s="238"/>
      <c r="AJ97" s="229"/>
      <c r="AK97" s="230"/>
      <c r="AL97" s="230"/>
      <c r="AM97" s="230"/>
      <c r="AN97" s="230"/>
      <c r="AO97" s="233"/>
      <c r="AP97" s="238"/>
      <c r="AQ97" s="238"/>
      <c r="AR97" s="238"/>
      <c r="AS97" s="238"/>
      <c r="AT97" s="238"/>
      <c r="AU97" s="238"/>
      <c r="AV97" s="229"/>
      <c r="AW97" s="230"/>
      <c r="AX97" s="230"/>
      <c r="AY97" s="230"/>
      <c r="AZ97" s="230"/>
      <c r="BA97" s="230"/>
      <c r="BB97" s="230"/>
      <c r="BC97" s="230"/>
      <c r="BD97" s="235"/>
      <c r="BE97" s="199" t="s">
        <v>39</v>
      </c>
      <c r="BF97" s="200"/>
      <c r="BG97" s="200"/>
      <c r="BH97" s="229"/>
      <c r="BI97" s="230"/>
      <c r="BJ97" s="230"/>
      <c r="BK97" s="230"/>
      <c r="BL97" s="230"/>
      <c r="BM97" s="230"/>
      <c r="BN97" s="230"/>
      <c r="BO97" s="233"/>
      <c r="BP97" s="229"/>
      <c r="BQ97" s="230"/>
      <c r="BR97" s="230"/>
      <c r="BS97" s="230"/>
      <c r="BT97" s="230"/>
      <c r="BU97" s="230"/>
      <c r="BV97" s="230"/>
      <c r="BW97" s="233"/>
      <c r="BX97" s="229"/>
      <c r="BY97" s="230"/>
      <c r="BZ97" s="230"/>
      <c r="CA97" s="230"/>
      <c r="CB97" s="230"/>
      <c r="CC97" s="230"/>
      <c r="CD97" s="230"/>
      <c r="CE97" s="235"/>
      <c r="CF97" s="191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244"/>
      <c r="CR97" s="244"/>
      <c r="CS97" s="252"/>
      <c r="CT97" s="195"/>
      <c r="CU97" s="196"/>
      <c r="CV97" s="196"/>
      <c r="CW97" s="196"/>
      <c r="CX97" s="196"/>
      <c r="CY97" s="196"/>
      <c r="CZ97" s="196"/>
      <c r="DA97" s="196"/>
      <c r="DB97" s="287"/>
      <c r="DC97" s="288"/>
      <c r="DD97" s="289"/>
      <c r="DE97" s="295"/>
      <c r="DF97" s="296"/>
      <c r="DG97" s="296"/>
      <c r="DH97" s="238"/>
      <c r="DI97" s="238"/>
      <c r="DJ97" s="249"/>
      <c r="DK97" s="237"/>
      <c r="DL97" s="238"/>
      <c r="DM97" s="238"/>
      <c r="DN97" s="238"/>
      <c r="DO97" s="238"/>
      <c r="DP97" s="238"/>
      <c r="DQ97" s="238"/>
      <c r="DR97" s="229"/>
      <c r="DS97" s="230"/>
      <c r="DT97" s="230"/>
      <c r="DU97" s="230"/>
      <c r="DV97" s="230"/>
      <c r="DW97" s="233"/>
      <c r="DX97" s="238"/>
      <c r="DY97" s="238"/>
      <c r="DZ97" s="238"/>
      <c r="EA97" s="238"/>
      <c r="EB97" s="238"/>
      <c r="EC97" s="238"/>
      <c r="ED97" s="229"/>
      <c r="EE97" s="230"/>
      <c r="EF97" s="230"/>
      <c r="EG97" s="230"/>
      <c r="EH97" s="230"/>
      <c r="EI97" s="230"/>
      <c r="EJ97" s="230"/>
      <c r="EK97" s="230"/>
      <c r="EL97" s="235"/>
      <c r="EM97" s="199" t="s">
        <v>39</v>
      </c>
      <c r="EN97" s="200"/>
      <c r="EO97" s="200"/>
      <c r="EP97" s="229"/>
      <c r="EQ97" s="230"/>
      <c r="ER97" s="230"/>
      <c r="ES97" s="230"/>
      <c r="ET97" s="230"/>
      <c r="EU97" s="230"/>
      <c r="EV97" s="230"/>
      <c r="EW97" s="233"/>
      <c r="EX97" s="229"/>
      <c r="EY97" s="230"/>
      <c r="EZ97" s="230"/>
      <c r="FA97" s="230"/>
      <c r="FB97" s="230"/>
      <c r="FC97" s="230"/>
      <c r="FD97" s="230"/>
      <c r="FE97" s="233"/>
      <c r="FF97" s="229"/>
      <c r="FG97" s="230"/>
      <c r="FH97" s="230"/>
      <c r="FI97" s="230"/>
      <c r="FJ97" s="230"/>
      <c r="FK97" s="230"/>
      <c r="FL97" s="230"/>
      <c r="FM97" s="235"/>
      <c r="FN97" s="191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244"/>
      <c r="FZ97" s="244"/>
      <c r="GA97" s="252"/>
      <c r="GB97" s="195"/>
      <c r="GC97" s="196"/>
      <c r="GD97" s="196"/>
      <c r="GE97" s="196"/>
      <c r="GF97" s="196"/>
      <c r="GG97" s="196"/>
      <c r="GH97" s="196"/>
      <c r="GI97" s="196"/>
      <c r="GJ97" s="278"/>
      <c r="GK97" s="279"/>
      <c r="GL97" s="280"/>
      <c r="GM97" s="243"/>
      <c r="GN97" s="244"/>
      <c r="GO97" s="244"/>
      <c r="GP97" s="238"/>
      <c r="GQ97" s="238"/>
      <c r="GR97" s="249"/>
      <c r="GS97" s="237"/>
      <c r="GT97" s="238"/>
      <c r="GU97" s="238"/>
      <c r="GV97" s="238"/>
      <c r="GW97" s="238"/>
      <c r="GX97" s="238"/>
      <c r="GY97" s="238"/>
      <c r="GZ97" s="229"/>
      <c r="HA97" s="230"/>
      <c r="HB97" s="230"/>
      <c r="HC97" s="230"/>
      <c r="HD97" s="230"/>
      <c r="HE97" s="233"/>
      <c r="HF97" s="238"/>
      <c r="HG97" s="238"/>
      <c r="HH97" s="238"/>
      <c r="HI97" s="238"/>
      <c r="HJ97" s="238"/>
      <c r="HK97" s="238"/>
      <c r="HL97" s="229"/>
      <c r="HM97" s="230"/>
      <c r="HN97" s="230"/>
      <c r="HO97" s="230"/>
      <c r="HP97" s="230"/>
      <c r="HQ97" s="230"/>
      <c r="HR97" s="230"/>
      <c r="HS97" s="230"/>
      <c r="HT97" s="235"/>
      <c r="HU97" s="199" t="s">
        <v>39</v>
      </c>
      <c r="HV97" s="200"/>
      <c r="HW97" s="200"/>
      <c r="HX97" s="229"/>
      <c r="HY97" s="230"/>
      <c r="HZ97" s="230"/>
      <c r="IA97" s="230"/>
      <c r="IB97" s="230"/>
      <c r="IC97" s="230"/>
      <c r="ID97" s="230"/>
      <c r="IE97" s="233"/>
      <c r="IF97" s="229"/>
      <c r="IG97" s="230"/>
      <c r="IH97" s="230"/>
      <c r="II97" s="230"/>
      <c r="IJ97" s="230"/>
      <c r="IK97" s="230"/>
      <c r="IL97" s="230"/>
      <c r="IM97" s="233"/>
      <c r="IN97" s="229"/>
      <c r="IO97" s="230"/>
      <c r="IP97" s="230"/>
      <c r="IQ97" s="230"/>
      <c r="IR97" s="230"/>
      <c r="IS97" s="230"/>
      <c r="IT97" s="230"/>
      <c r="IU97" s="235"/>
      <c r="IV97" s="191"/>
      <c r="IW97" s="192"/>
      <c r="IX97" s="192"/>
      <c r="IY97" s="192"/>
      <c r="IZ97" s="192"/>
      <c r="JA97" s="192"/>
      <c r="JB97" s="192"/>
      <c r="JC97" s="192"/>
      <c r="JD97" s="192"/>
      <c r="JE97" s="192"/>
      <c r="JF97" s="192"/>
      <c r="JG97" s="244"/>
      <c r="JH97" s="244"/>
      <c r="JI97" s="252"/>
      <c r="JJ97" s="195"/>
      <c r="JK97" s="196"/>
      <c r="JL97" s="196"/>
      <c r="JM97" s="196"/>
      <c r="JN97" s="196"/>
      <c r="JO97" s="196"/>
      <c r="JP97" s="196"/>
      <c r="JQ97" s="196"/>
      <c r="JR97" s="259"/>
      <c r="JS97" s="260"/>
      <c r="JT97" s="261"/>
    </row>
    <row r="98" spans="1:299" ht="6.9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01"/>
      <c r="X98" s="302"/>
      <c r="Y98" s="302"/>
      <c r="Z98" s="307"/>
      <c r="AA98" s="307"/>
      <c r="AB98" s="308"/>
      <c r="AC98" s="237"/>
      <c r="AD98" s="238"/>
      <c r="AE98" s="238"/>
      <c r="AF98" s="238"/>
      <c r="AG98" s="238"/>
      <c r="AH98" s="238"/>
      <c r="AI98" s="238"/>
      <c r="AJ98" s="229"/>
      <c r="AK98" s="230"/>
      <c r="AL98" s="230"/>
      <c r="AM98" s="230"/>
      <c r="AN98" s="230"/>
      <c r="AO98" s="233"/>
      <c r="AP98" s="238"/>
      <c r="AQ98" s="238"/>
      <c r="AR98" s="238"/>
      <c r="AS98" s="238"/>
      <c r="AT98" s="238"/>
      <c r="AU98" s="238"/>
      <c r="AV98" s="229"/>
      <c r="AW98" s="230"/>
      <c r="AX98" s="230"/>
      <c r="AY98" s="230"/>
      <c r="AZ98" s="230"/>
      <c r="BA98" s="230"/>
      <c r="BB98" s="230"/>
      <c r="BC98" s="230"/>
      <c r="BD98" s="235"/>
      <c r="BE98" s="199"/>
      <c r="BF98" s="200"/>
      <c r="BG98" s="200"/>
      <c r="BH98" s="229"/>
      <c r="BI98" s="230"/>
      <c r="BJ98" s="230"/>
      <c r="BK98" s="230"/>
      <c r="BL98" s="230"/>
      <c r="BM98" s="230"/>
      <c r="BN98" s="230"/>
      <c r="BO98" s="233"/>
      <c r="BP98" s="229"/>
      <c r="BQ98" s="230"/>
      <c r="BR98" s="230"/>
      <c r="BS98" s="230"/>
      <c r="BT98" s="230"/>
      <c r="BU98" s="230"/>
      <c r="BV98" s="230"/>
      <c r="BW98" s="233"/>
      <c r="BX98" s="229"/>
      <c r="BY98" s="230"/>
      <c r="BZ98" s="230"/>
      <c r="CA98" s="230"/>
      <c r="CB98" s="230"/>
      <c r="CC98" s="230"/>
      <c r="CD98" s="230"/>
      <c r="CE98" s="235"/>
      <c r="CF98" s="191" t="s">
        <v>44</v>
      </c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244"/>
      <c r="CR98" s="244"/>
      <c r="CS98" s="252"/>
      <c r="CT98" s="195" t="s">
        <v>45</v>
      </c>
      <c r="CU98" s="196"/>
      <c r="CV98" s="196"/>
      <c r="CW98" s="196"/>
      <c r="CX98" s="196"/>
      <c r="CY98" s="196"/>
      <c r="CZ98" s="196"/>
      <c r="DA98" s="196"/>
      <c r="DB98" s="287"/>
      <c r="DC98" s="288"/>
      <c r="DD98" s="289"/>
      <c r="DE98" s="295"/>
      <c r="DF98" s="296"/>
      <c r="DG98" s="296"/>
      <c r="DH98" s="238"/>
      <c r="DI98" s="238"/>
      <c r="DJ98" s="249"/>
      <c r="DK98" s="237"/>
      <c r="DL98" s="238"/>
      <c r="DM98" s="238"/>
      <c r="DN98" s="238"/>
      <c r="DO98" s="238"/>
      <c r="DP98" s="238"/>
      <c r="DQ98" s="238"/>
      <c r="DR98" s="229"/>
      <c r="DS98" s="230"/>
      <c r="DT98" s="230"/>
      <c r="DU98" s="230"/>
      <c r="DV98" s="230"/>
      <c r="DW98" s="233"/>
      <c r="DX98" s="238"/>
      <c r="DY98" s="238"/>
      <c r="DZ98" s="238"/>
      <c r="EA98" s="238"/>
      <c r="EB98" s="238"/>
      <c r="EC98" s="238"/>
      <c r="ED98" s="229"/>
      <c r="EE98" s="230"/>
      <c r="EF98" s="230"/>
      <c r="EG98" s="230"/>
      <c r="EH98" s="230"/>
      <c r="EI98" s="230"/>
      <c r="EJ98" s="230"/>
      <c r="EK98" s="230"/>
      <c r="EL98" s="235"/>
      <c r="EM98" s="199"/>
      <c r="EN98" s="200"/>
      <c r="EO98" s="200"/>
      <c r="EP98" s="229"/>
      <c r="EQ98" s="230"/>
      <c r="ER98" s="230"/>
      <c r="ES98" s="230"/>
      <c r="ET98" s="230"/>
      <c r="EU98" s="230"/>
      <c r="EV98" s="230"/>
      <c r="EW98" s="233"/>
      <c r="EX98" s="229"/>
      <c r="EY98" s="230"/>
      <c r="EZ98" s="230"/>
      <c r="FA98" s="230"/>
      <c r="FB98" s="230"/>
      <c r="FC98" s="230"/>
      <c r="FD98" s="230"/>
      <c r="FE98" s="233"/>
      <c r="FF98" s="229"/>
      <c r="FG98" s="230"/>
      <c r="FH98" s="230"/>
      <c r="FI98" s="230"/>
      <c r="FJ98" s="230"/>
      <c r="FK98" s="230"/>
      <c r="FL98" s="230"/>
      <c r="FM98" s="235"/>
      <c r="FN98" s="191" t="s">
        <v>44</v>
      </c>
      <c r="FO98" s="192"/>
      <c r="FP98" s="192"/>
      <c r="FQ98" s="192"/>
      <c r="FR98" s="192"/>
      <c r="FS98" s="192"/>
      <c r="FT98" s="192"/>
      <c r="FU98" s="192"/>
      <c r="FV98" s="192"/>
      <c r="FW98" s="192"/>
      <c r="FX98" s="192"/>
      <c r="FY98" s="244"/>
      <c r="FZ98" s="244"/>
      <c r="GA98" s="252"/>
      <c r="GB98" s="195" t="s">
        <v>45</v>
      </c>
      <c r="GC98" s="196"/>
      <c r="GD98" s="196"/>
      <c r="GE98" s="196"/>
      <c r="GF98" s="196"/>
      <c r="GG98" s="196"/>
      <c r="GH98" s="196"/>
      <c r="GI98" s="196"/>
      <c r="GJ98" s="278"/>
      <c r="GK98" s="279"/>
      <c r="GL98" s="280"/>
      <c r="GM98" s="243"/>
      <c r="GN98" s="244"/>
      <c r="GO98" s="244"/>
      <c r="GP98" s="238"/>
      <c r="GQ98" s="238"/>
      <c r="GR98" s="249"/>
      <c r="GS98" s="237"/>
      <c r="GT98" s="238"/>
      <c r="GU98" s="238"/>
      <c r="GV98" s="238"/>
      <c r="GW98" s="238"/>
      <c r="GX98" s="238"/>
      <c r="GY98" s="238"/>
      <c r="GZ98" s="229"/>
      <c r="HA98" s="230"/>
      <c r="HB98" s="230"/>
      <c r="HC98" s="230"/>
      <c r="HD98" s="230"/>
      <c r="HE98" s="233"/>
      <c r="HF98" s="238"/>
      <c r="HG98" s="238"/>
      <c r="HH98" s="238"/>
      <c r="HI98" s="238"/>
      <c r="HJ98" s="238"/>
      <c r="HK98" s="238"/>
      <c r="HL98" s="229"/>
      <c r="HM98" s="230"/>
      <c r="HN98" s="230"/>
      <c r="HO98" s="230"/>
      <c r="HP98" s="230"/>
      <c r="HQ98" s="230"/>
      <c r="HR98" s="230"/>
      <c r="HS98" s="230"/>
      <c r="HT98" s="235"/>
      <c r="HU98" s="199"/>
      <c r="HV98" s="200"/>
      <c r="HW98" s="200"/>
      <c r="HX98" s="229"/>
      <c r="HY98" s="230"/>
      <c r="HZ98" s="230"/>
      <c r="IA98" s="230"/>
      <c r="IB98" s="230"/>
      <c r="IC98" s="230"/>
      <c r="ID98" s="230"/>
      <c r="IE98" s="233"/>
      <c r="IF98" s="229"/>
      <c r="IG98" s="230"/>
      <c r="IH98" s="230"/>
      <c r="II98" s="230"/>
      <c r="IJ98" s="230"/>
      <c r="IK98" s="230"/>
      <c r="IL98" s="230"/>
      <c r="IM98" s="233"/>
      <c r="IN98" s="229"/>
      <c r="IO98" s="230"/>
      <c r="IP98" s="230"/>
      <c r="IQ98" s="230"/>
      <c r="IR98" s="230"/>
      <c r="IS98" s="230"/>
      <c r="IT98" s="230"/>
      <c r="IU98" s="235"/>
      <c r="IV98" s="191" t="s">
        <v>44</v>
      </c>
      <c r="IW98" s="192"/>
      <c r="IX98" s="192"/>
      <c r="IY98" s="192"/>
      <c r="IZ98" s="192"/>
      <c r="JA98" s="192"/>
      <c r="JB98" s="192"/>
      <c r="JC98" s="192"/>
      <c r="JD98" s="192"/>
      <c r="JE98" s="192"/>
      <c r="JF98" s="192"/>
      <c r="JG98" s="244"/>
      <c r="JH98" s="244"/>
      <c r="JI98" s="252"/>
      <c r="JJ98" s="195" t="s">
        <v>45</v>
      </c>
      <c r="JK98" s="196"/>
      <c r="JL98" s="196"/>
      <c r="JM98" s="196"/>
      <c r="JN98" s="196"/>
      <c r="JO98" s="196"/>
      <c r="JP98" s="196"/>
      <c r="JQ98" s="196"/>
      <c r="JR98" s="259"/>
      <c r="JS98" s="260"/>
      <c r="JT98" s="261"/>
    </row>
    <row r="99" spans="1:299" ht="6.9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01"/>
      <c r="X99" s="302"/>
      <c r="Y99" s="302"/>
      <c r="Z99" s="307"/>
      <c r="AA99" s="307"/>
      <c r="AB99" s="308"/>
      <c r="AC99" s="237"/>
      <c r="AD99" s="238"/>
      <c r="AE99" s="238"/>
      <c r="AF99" s="238"/>
      <c r="AG99" s="238"/>
      <c r="AH99" s="238"/>
      <c r="AI99" s="238"/>
      <c r="AJ99" s="229"/>
      <c r="AK99" s="230"/>
      <c r="AL99" s="230"/>
      <c r="AM99" s="230"/>
      <c r="AN99" s="230"/>
      <c r="AO99" s="233"/>
      <c r="AP99" s="238"/>
      <c r="AQ99" s="238"/>
      <c r="AR99" s="238"/>
      <c r="AS99" s="238"/>
      <c r="AT99" s="238"/>
      <c r="AU99" s="238"/>
      <c r="AV99" s="229"/>
      <c r="AW99" s="230"/>
      <c r="AX99" s="230"/>
      <c r="AY99" s="230"/>
      <c r="AZ99" s="230"/>
      <c r="BA99" s="230"/>
      <c r="BB99" s="230"/>
      <c r="BC99" s="230"/>
      <c r="BD99" s="235"/>
      <c r="BE99" s="199" t="s">
        <v>40</v>
      </c>
      <c r="BF99" s="200"/>
      <c r="BG99" s="200"/>
      <c r="BH99" s="229"/>
      <c r="BI99" s="230"/>
      <c r="BJ99" s="230"/>
      <c r="BK99" s="230"/>
      <c r="BL99" s="230"/>
      <c r="BM99" s="230"/>
      <c r="BN99" s="230"/>
      <c r="BO99" s="233"/>
      <c r="BP99" s="229"/>
      <c r="BQ99" s="230"/>
      <c r="BR99" s="230"/>
      <c r="BS99" s="230"/>
      <c r="BT99" s="230"/>
      <c r="BU99" s="230"/>
      <c r="BV99" s="230"/>
      <c r="BW99" s="233"/>
      <c r="BX99" s="229"/>
      <c r="BY99" s="230"/>
      <c r="BZ99" s="230"/>
      <c r="CA99" s="230"/>
      <c r="CB99" s="230"/>
      <c r="CC99" s="230"/>
      <c r="CD99" s="230"/>
      <c r="CE99" s="235"/>
      <c r="CF99" s="191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244"/>
      <c r="CR99" s="244"/>
      <c r="CS99" s="252"/>
      <c r="CT99" s="195"/>
      <c r="CU99" s="196"/>
      <c r="CV99" s="196"/>
      <c r="CW99" s="196"/>
      <c r="CX99" s="196"/>
      <c r="CY99" s="196"/>
      <c r="CZ99" s="196"/>
      <c r="DA99" s="196"/>
      <c r="DB99" s="287"/>
      <c r="DC99" s="288"/>
      <c r="DD99" s="289"/>
      <c r="DE99" s="295"/>
      <c r="DF99" s="296"/>
      <c r="DG99" s="296"/>
      <c r="DH99" s="238"/>
      <c r="DI99" s="238"/>
      <c r="DJ99" s="249"/>
      <c r="DK99" s="237"/>
      <c r="DL99" s="238"/>
      <c r="DM99" s="238"/>
      <c r="DN99" s="238"/>
      <c r="DO99" s="238"/>
      <c r="DP99" s="238"/>
      <c r="DQ99" s="238"/>
      <c r="DR99" s="229"/>
      <c r="DS99" s="230"/>
      <c r="DT99" s="230"/>
      <c r="DU99" s="230"/>
      <c r="DV99" s="230"/>
      <c r="DW99" s="233"/>
      <c r="DX99" s="238"/>
      <c r="DY99" s="238"/>
      <c r="DZ99" s="238"/>
      <c r="EA99" s="238"/>
      <c r="EB99" s="238"/>
      <c r="EC99" s="238"/>
      <c r="ED99" s="229"/>
      <c r="EE99" s="230"/>
      <c r="EF99" s="230"/>
      <c r="EG99" s="230"/>
      <c r="EH99" s="230"/>
      <c r="EI99" s="230"/>
      <c r="EJ99" s="230"/>
      <c r="EK99" s="230"/>
      <c r="EL99" s="235"/>
      <c r="EM99" s="199" t="s">
        <v>40</v>
      </c>
      <c r="EN99" s="200"/>
      <c r="EO99" s="200"/>
      <c r="EP99" s="229"/>
      <c r="EQ99" s="230"/>
      <c r="ER99" s="230"/>
      <c r="ES99" s="230"/>
      <c r="ET99" s="230"/>
      <c r="EU99" s="230"/>
      <c r="EV99" s="230"/>
      <c r="EW99" s="233"/>
      <c r="EX99" s="229"/>
      <c r="EY99" s="230"/>
      <c r="EZ99" s="230"/>
      <c r="FA99" s="230"/>
      <c r="FB99" s="230"/>
      <c r="FC99" s="230"/>
      <c r="FD99" s="230"/>
      <c r="FE99" s="233"/>
      <c r="FF99" s="229"/>
      <c r="FG99" s="230"/>
      <c r="FH99" s="230"/>
      <c r="FI99" s="230"/>
      <c r="FJ99" s="230"/>
      <c r="FK99" s="230"/>
      <c r="FL99" s="230"/>
      <c r="FM99" s="235"/>
      <c r="FN99" s="191"/>
      <c r="FO99" s="192"/>
      <c r="FP99" s="192"/>
      <c r="FQ99" s="192"/>
      <c r="FR99" s="192"/>
      <c r="FS99" s="192"/>
      <c r="FT99" s="192"/>
      <c r="FU99" s="192"/>
      <c r="FV99" s="192"/>
      <c r="FW99" s="192"/>
      <c r="FX99" s="192"/>
      <c r="FY99" s="244"/>
      <c r="FZ99" s="244"/>
      <c r="GA99" s="252"/>
      <c r="GB99" s="195"/>
      <c r="GC99" s="196"/>
      <c r="GD99" s="196"/>
      <c r="GE99" s="196"/>
      <c r="GF99" s="196"/>
      <c r="GG99" s="196"/>
      <c r="GH99" s="196"/>
      <c r="GI99" s="196"/>
      <c r="GJ99" s="278"/>
      <c r="GK99" s="279"/>
      <c r="GL99" s="280"/>
      <c r="GM99" s="243"/>
      <c r="GN99" s="244"/>
      <c r="GO99" s="244"/>
      <c r="GP99" s="238"/>
      <c r="GQ99" s="238"/>
      <c r="GR99" s="249"/>
      <c r="GS99" s="237"/>
      <c r="GT99" s="238"/>
      <c r="GU99" s="238"/>
      <c r="GV99" s="238"/>
      <c r="GW99" s="238"/>
      <c r="GX99" s="238"/>
      <c r="GY99" s="238"/>
      <c r="GZ99" s="229"/>
      <c r="HA99" s="230"/>
      <c r="HB99" s="230"/>
      <c r="HC99" s="230"/>
      <c r="HD99" s="230"/>
      <c r="HE99" s="233"/>
      <c r="HF99" s="238"/>
      <c r="HG99" s="238"/>
      <c r="HH99" s="238"/>
      <c r="HI99" s="238"/>
      <c r="HJ99" s="238"/>
      <c r="HK99" s="238"/>
      <c r="HL99" s="229"/>
      <c r="HM99" s="230"/>
      <c r="HN99" s="230"/>
      <c r="HO99" s="230"/>
      <c r="HP99" s="230"/>
      <c r="HQ99" s="230"/>
      <c r="HR99" s="230"/>
      <c r="HS99" s="230"/>
      <c r="HT99" s="235"/>
      <c r="HU99" s="199" t="s">
        <v>40</v>
      </c>
      <c r="HV99" s="200"/>
      <c r="HW99" s="200"/>
      <c r="HX99" s="229"/>
      <c r="HY99" s="230"/>
      <c r="HZ99" s="230"/>
      <c r="IA99" s="230"/>
      <c r="IB99" s="230"/>
      <c r="IC99" s="230"/>
      <c r="ID99" s="230"/>
      <c r="IE99" s="233"/>
      <c r="IF99" s="229"/>
      <c r="IG99" s="230"/>
      <c r="IH99" s="230"/>
      <c r="II99" s="230"/>
      <c r="IJ99" s="230"/>
      <c r="IK99" s="230"/>
      <c r="IL99" s="230"/>
      <c r="IM99" s="233"/>
      <c r="IN99" s="229"/>
      <c r="IO99" s="230"/>
      <c r="IP99" s="230"/>
      <c r="IQ99" s="230"/>
      <c r="IR99" s="230"/>
      <c r="IS99" s="230"/>
      <c r="IT99" s="230"/>
      <c r="IU99" s="235"/>
      <c r="IV99" s="191"/>
      <c r="IW99" s="192"/>
      <c r="IX99" s="192"/>
      <c r="IY99" s="192"/>
      <c r="IZ99" s="192"/>
      <c r="JA99" s="192"/>
      <c r="JB99" s="192"/>
      <c r="JC99" s="192"/>
      <c r="JD99" s="192"/>
      <c r="JE99" s="192"/>
      <c r="JF99" s="192"/>
      <c r="JG99" s="244"/>
      <c r="JH99" s="244"/>
      <c r="JI99" s="252"/>
      <c r="JJ99" s="195"/>
      <c r="JK99" s="196"/>
      <c r="JL99" s="196"/>
      <c r="JM99" s="196"/>
      <c r="JN99" s="196"/>
      <c r="JO99" s="196"/>
      <c r="JP99" s="196"/>
      <c r="JQ99" s="196"/>
      <c r="JR99" s="259"/>
      <c r="JS99" s="260"/>
      <c r="JT99" s="261"/>
    </row>
    <row r="100" spans="1:299" ht="6.9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01"/>
      <c r="X100" s="302"/>
      <c r="Y100" s="302"/>
      <c r="Z100" s="307"/>
      <c r="AA100" s="307"/>
      <c r="AB100" s="308"/>
      <c r="AC100" s="237"/>
      <c r="AD100" s="238"/>
      <c r="AE100" s="238"/>
      <c r="AF100" s="238"/>
      <c r="AG100" s="238"/>
      <c r="AH100" s="238"/>
      <c r="AI100" s="238"/>
      <c r="AJ100" s="229"/>
      <c r="AK100" s="230"/>
      <c r="AL100" s="230"/>
      <c r="AM100" s="230"/>
      <c r="AN100" s="230"/>
      <c r="AO100" s="233"/>
      <c r="AP100" s="238"/>
      <c r="AQ100" s="238"/>
      <c r="AR100" s="238"/>
      <c r="AS100" s="238"/>
      <c r="AT100" s="238"/>
      <c r="AU100" s="238"/>
      <c r="AV100" s="229"/>
      <c r="AW100" s="230"/>
      <c r="AX100" s="230"/>
      <c r="AY100" s="230"/>
      <c r="AZ100" s="230"/>
      <c r="BA100" s="230"/>
      <c r="BB100" s="230"/>
      <c r="BC100" s="230"/>
      <c r="BD100" s="235"/>
      <c r="BE100" s="199"/>
      <c r="BF100" s="200"/>
      <c r="BG100" s="200"/>
      <c r="BH100" s="229"/>
      <c r="BI100" s="230"/>
      <c r="BJ100" s="230"/>
      <c r="BK100" s="230"/>
      <c r="BL100" s="230"/>
      <c r="BM100" s="230"/>
      <c r="BN100" s="230"/>
      <c r="BO100" s="233"/>
      <c r="BP100" s="229"/>
      <c r="BQ100" s="230"/>
      <c r="BR100" s="230"/>
      <c r="BS100" s="230"/>
      <c r="BT100" s="230"/>
      <c r="BU100" s="230"/>
      <c r="BV100" s="230"/>
      <c r="BW100" s="233"/>
      <c r="BX100" s="229"/>
      <c r="BY100" s="230"/>
      <c r="BZ100" s="230"/>
      <c r="CA100" s="230"/>
      <c r="CB100" s="230"/>
      <c r="CC100" s="230"/>
      <c r="CD100" s="230"/>
      <c r="CE100" s="235"/>
      <c r="CF100" s="191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244"/>
      <c r="CR100" s="244"/>
      <c r="CS100" s="252"/>
      <c r="CT100" s="195"/>
      <c r="CU100" s="196"/>
      <c r="CV100" s="196"/>
      <c r="CW100" s="196"/>
      <c r="CX100" s="196"/>
      <c r="CY100" s="196"/>
      <c r="CZ100" s="196"/>
      <c r="DA100" s="196"/>
      <c r="DB100" s="287"/>
      <c r="DC100" s="288"/>
      <c r="DD100" s="289"/>
      <c r="DE100" s="295"/>
      <c r="DF100" s="296"/>
      <c r="DG100" s="296"/>
      <c r="DH100" s="238"/>
      <c r="DI100" s="238"/>
      <c r="DJ100" s="249"/>
      <c r="DK100" s="237"/>
      <c r="DL100" s="238"/>
      <c r="DM100" s="238"/>
      <c r="DN100" s="238"/>
      <c r="DO100" s="238"/>
      <c r="DP100" s="238"/>
      <c r="DQ100" s="238"/>
      <c r="DR100" s="229"/>
      <c r="DS100" s="230"/>
      <c r="DT100" s="230"/>
      <c r="DU100" s="230"/>
      <c r="DV100" s="230"/>
      <c r="DW100" s="233"/>
      <c r="DX100" s="238"/>
      <c r="DY100" s="238"/>
      <c r="DZ100" s="238"/>
      <c r="EA100" s="238"/>
      <c r="EB100" s="238"/>
      <c r="EC100" s="238"/>
      <c r="ED100" s="229"/>
      <c r="EE100" s="230"/>
      <c r="EF100" s="230"/>
      <c r="EG100" s="230"/>
      <c r="EH100" s="230"/>
      <c r="EI100" s="230"/>
      <c r="EJ100" s="230"/>
      <c r="EK100" s="230"/>
      <c r="EL100" s="235"/>
      <c r="EM100" s="199"/>
      <c r="EN100" s="200"/>
      <c r="EO100" s="200"/>
      <c r="EP100" s="229"/>
      <c r="EQ100" s="230"/>
      <c r="ER100" s="230"/>
      <c r="ES100" s="230"/>
      <c r="ET100" s="230"/>
      <c r="EU100" s="230"/>
      <c r="EV100" s="230"/>
      <c r="EW100" s="233"/>
      <c r="EX100" s="229"/>
      <c r="EY100" s="230"/>
      <c r="EZ100" s="230"/>
      <c r="FA100" s="230"/>
      <c r="FB100" s="230"/>
      <c r="FC100" s="230"/>
      <c r="FD100" s="230"/>
      <c r="FE100" s="233"/>
      <c r="FF100" s="229"/>
      <c r="FG100" s="230"/>
      <c r="FH100" s="230"/>
      <c r="FI100" s="230"/>
      <c r="FJ100" s="230"/>
      <c r="FK100" s="230"/>
      <c r="FL100" s="230"/>
      <c r="FM100" s="235"/>
      <c r="FN100" s="191"/>
      <c r="FO100" s="192"/>
      <c r="FP100" s="192"/>
      <c r="FQ100" s="192"/>
      <c r="FR100" s="192"/>
      <c r="FS100" s="192"/>
      <c r="FT100" s="192"/>
      <c r="FU100" s="192"/>
      <c r="FV100" s="192"/>
      <c r="FW100" s="192"/>
      <c r="FX100" s="192"/>
      <c r="FY100" s="244"/>
      <c r="FZ100" s="244"/>
      <c r="GA100" s="252"/>
      <c r="GB100" s="195"/>
      <c r="GC100" s="196"/>
      <c r="GD100" s="196"/>
      <c r="GE100" s="196"/>
      <c r="GF100" s="196"/>
      <c r="GG100" s="196"/>
      <c r="GH100" s="196"/>
      <c r="GI100" s="196"/>
      <c r="GJ100" s="278"/>
      <c r="GK100" s="279"/>
      <c r="GL100" s="280"/>
      <c r="GM100" s="243"/>
      <c r="GN100" s="244"/>
      <c r="GO100" s="244"/>
      <c r="GP100" s="238"/>
      <c r="GQ100" s="238"/>
      <c r="GR100" s="249"/>
      <c r="GS100" s="237"/>
      <c r="GT100" s="238"/>
      <c r="GU100" s="238"/>
      <c r="GV100" s="238"/>
      <c r="GW100" s="238"/>
      <c r="GX100" s="238"/>
      <c r="GY100" s="238"/>
      <c r="GZ100" s="229"/>
      <c r="HA100" s="230"/>
      <c r="HB100" s="230"/>
      <c r="HC100" s="230"/>
      <c r="HD100" s="230"/>
      <c r="HE100" s="233"/>
      <c r="HF100" s="238"/>
      <c r="HG100" s="238"/>
      <c r="HH100" s="238"/>
      <c r="HI100" s="238"/>
      <c r="HJ100" s="238"/>
      <c r="HK100" s="238"/>
      <c r="HL100" s="229"/>
      <c r="HM100" s="230"/>
      <c r="HN100" s="230"/>
      <c r="HO100" s="230"/>
      <c r="HP100" s="230"/>
      <c r="HQ100" s="230"/>
      <c r="HR100" s="230"/>
      <c r="HS100" s="230"/>
      <c r="HT100" s="235"/>
      <c r="HU100" s="199"/>
      <c r="HV100" s="200"/>
      <c r="HW100" s="200"/>
      <c r="HX100" s="229"/>
      <c r="HY100" s="230"/>
      <c r="HZ100" s="230"/>
      <c r="IA100" s="230"/>
      <c r="IB100" s="230"/>
      <c r="IC100" s="230"/>
      <c r="ID100" s="230"/>
      <c r="IE100" s="233"/>
      <c r="IF100" s="229"/>
      <c r="IG100" s="230"/>
      <c r="IH100" s="230"/>
      <c r="II100" s="230"/>
      <c r="IJ100" s="230"/>
      <c r="IK100" s="230"/>
      <c r="IL100" s="230"/>
      <c r="IM100" s="233"/>
      <c r="IN100" s="229"/>
      <c r="IO100" s="230"/>
      <c r="IP100" s="230"/>
      <c r="IQ100" s="230"/>
      <c r="IR100" s="230"/>
      <c r="IS100" s="230"/>
      <c r="IT100" s="230"/>
      <c r="IU100" s="235"/>
      <c r="IV100" s="191"/>
      <c r="IW100" s="192"/>
      <c r="IX100" s="192"/>
      <c r="IY100" s="192"/>
      <c r="IZ100" s="192"/>
      <c r="JA100" s="192"/>
      <c r="JB100" s="192"/>
      <c r="JC100" s="192"/>
      <c r="JD100" s="192"/>
      <c r="JE100" s="192"/>
      <c r="JF100" s="192"/>
      <c r="JG100" s="244"/>
      <c r="JH100" s="244"/>
      <c r="JI100" s="252"/>
      <c r="JJ100" s="195"/>
      <c r="JK100" s="196"/>
      <c r="JL100" s="196"/>
      <c r="JM100" s="196"/>
      <c r="JN100" s="196"/>
      <c r="JO100" s="196"/>
      <c r="JP100" s="196"/>
      <c r="JQ100" s="196"/>
      <c r="JR100" s="259"/>
      <c r="JS100" s="260"/>
      <c r="JT100" s="261"/>
    </row>
    <row r="101" spans="1:299" ht="6.95" customHeight="1" thickBo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03"/>
      <c r="X101" s="304"/>
      <c r="Y101" s="304"/>
      <c r="Z101" s="309"/>
      <c r="AA101" s="309"/>
      <c r="AB101" s="310"/>
      <c r="AC101" s="239"/>
      <c r="AD101" s="240"/>
      <c r="AE101" s="240"/>
      <c r="AF101" s="240"/>
      <c r="AG101" s="240"/>
      <c r="AH101" s="240"/>
      <c r="AI101" s="240"/>
      <c r="AJ101" s="231"/>
      <c r="AK101" s="232"/>
      <c r="AL101" s="232"/>
      <c r="AM101" s="232"/>
      <c r="AN101" s="232"/>
      <c r="AO101" s="234"/>
      <c r="AP101" s="240"/>
      <c r="AQ101" s="240"/>
      <c r="AR101" s="240"/>
      <c r="AS101" s="240"/>
      <c r="AT101" s="240"/>
      <c r="AU101" s="240"/>
      <c r="AV101" s="231"/>
      <c r="AW101" s="232"/>
      <c r="AX101" s="232"/>
      <c r="AY101" s="232"/>
      <c r="AZ101" s="232"/>
      <c r="BA101" s="232"/>
      <c r="BB101" s="232"/>
      <c r="BC101" s="232"/>
      <c r="BD101" s="236"/>
      <c r="BE101" s="201"/>
      <c r="BF101" s="202"/>
      <c r="BG101" s="202"/>
      <c r="BH101" s="231"/>
      <c r="BI101" s="232"/>
      <c r="BJ101" s="232"/>
      <c r="BK101" s="232"/>
      <c r="BL101" s="232"/>
      <c r="BM101" s="232"/>
      <c r="BN101" s="232"/>
      <c r="BO101" s="234"/>
      <c r="BP101" s="231"/>
      <c r="BQ101" s="232"/>
      <c r="BR101" s="232"/>
      <c r="BS101" s="232"/>
      <c r="BT101" s="232"/>
      <c r="BU101" s="232"/>
      <c r="BV101" s="232"/>
      <c r="BW101" s="234"/>
      <c r="BX101" s="231"/>
      <c r="BY101" s="232"/>
      <c r="BZ101" s="232"/>
      <c r="CA101" s="232"/>
      <c r="CB101" s="232"/>
      <c r="CC101" s="232"/>
      <c r="CD101" s="232"/>
      <c r="CE101" s="236"/>
      <c r="CF101" s="193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246"/>
      <c r="CR101" s="246"/>
      <c r="CS101" s="253"/>
      <c r="CT101" s="197"/>
      <c r="CU101" s="198"/>
      <c r="CV101" s="198"/>
      <c r="CW101" s="198"/>
      <c r="CX101" s="198"/>
      <c r="CY101" s="198"/>
      <c r="CZ101" s="198"/>
      <c r="DA101" s="198"/>
      <c r="DB101" s="290"/>
      <c r="DC101" s="291"/>
      <c r="DD101" s="292"/>
      <c r="DE101" s="297"/>
      <c r="DF101" s="298"/>
      <c r="DG101" s="298"/>
      <c r="DH101" s="240"/>
      <c r="DI101" s="240"/>
      <c r="DJ101" s="250"/>
      <c r="DK101" s="239"/>
      <c r="DL101" s="240"/>
      <c r="DM101" s="240"/>
      <c r="DN101" s="240"/>
      <c r="DO101" s="240"/>
      <c r="DP101" s="240"/>
      <c r="DQ101" s="240"/>
      <c r="DR101" s="231"/>
      <c r="DS101" s="232"/>
      <c r="DT101" s="232"/>
      <c r="DU101" s="232"/>
      <c r="DV101" s="232"/>
      <c r="DW101" s="234"/>
      <c r="DX101" s="240"/>
      <c r="DY101" s="240"/>
      <c r="DZ101" s="240"/>
      <c r="EA101" s="240"/>
      <c r="EB101" s="240"/>
      <c r="EC101" s="240"/>
      <c r="ED101" s="231"/>
      <c r="EE101" s="232"/>
      <c r="EF101" s="232"/>
      <c r="EG101" s="232"/>
      <c r="EH101" s="232"/>
      <c r="EI101" s="232"/>
      <c r="EJ101" s="232"/>
      <c r="EK101" s="232"/>
      <c r="EL101" s="236"/>
      <c r="EM101" s="201"/>
      <c r="EN101" s="202"/>
      <c r="EO101" s="202"/>
      <c r="EP101" s="231"/>
      <c r="EQ101" s="232"/>
      <c r="ER101" s="232"/>
      <c r="ES101" s="232"/>
      <c r="ET101" s="232"/>
      <c r="EU101" s="232"/>
      <c r="EV101" s="232"/>
      <c r="EW101" s="234"/>
      <c r="EX101" s="231"/>
      <c r="EY101" s="232"/>
      <c r="EZ101" s="232"/>
      <c r="FA101" s="232"/>
      <c r="FB101" s="232"/>
      <c r="FC101" s="232"/>
      <c r="FD101" s="232"/>
      <c r="FE101" s="234"/>
      <c r="FF101" s="231"/>
      <c r="FG101" s="232"/>
      <c r="FH101" s="232"/>
      <c r="FI101" s="232"/>
      <c r="FJ101" s="232"/>
      <c r="FK101" s="232"/>
      <c r="FL101" s="232"/>
      <c r="FM101" s="236"/>
      <c r="FN101" s="193"/>
      <c r="FO101" s="194"/>
      <c r="FP101" s="194"/>
      <c r="FQ101" s="194"/>
      <c r="FR101" s="194"/>
      <c r="FS101" s="194"/>
      <c r="FT101" s="194"/>
      <c r="FU101" s="194"/>
      <c r="FV101" s="194"/>
      <c r="FW101" s="194"/>
      <c r="FX101" s="194"/>
      <c r="FY101" s="246"/>
      <c r="FZ101" s="246"/>
      <c r="GA101" s="253"/>
      <c r="GB101" s="197"/>
      <c r="GC101" s="198"/>
      <c r="GD101" s="198"/>
      <c r="GE101" s="198"/>
      <c r="GF101" s="198"/>
      <c r="GG101" s="198"/>
      <c r="GH101" s="198"/>
      <c r="GI101" s="198"/>
      <c r="GJ101" s="281"/>
      <c r="GK101" s="282"/>
      <c r="GL101" s="283"/>
      <c r="GM101" s="245"/>
      <c r="GN101" s="246"/>
      <c r="GO101" s="246"/>
      <c r="GP101" s="240"/>
      <c r="GQ101" s="240"/>
      <c r="GR101" s="250"/>
      <c r="GS101" s="239"/>
      <c r="GT101" s="240"/>
      <c r="GU101" s="240"/>
      <c r="GV101" s="240"/>
      <c r="GW101" s="240"/>
      <c r="GX101" s="240"/>
      <c r="GY101" s="240"/>
      <c r="GZ101" s="231"/>
      <c r="HA101" s="232"/>
      <c r="HB101" s="232"/>
      <c r="HC101" s="232"/>
      <c r="HD101" s="232"/>
      <c r="HE101" s="234"/>
      <c r="HF101" s="240"/>
      <c r="HG101" s="240"/>
      <c r="HH101" s="240"/>
      <c r="HI101" s="240"/>
      <c r="HJ101" s="240"/>
      <c r="HK101" s="240"/>
      <c r="HL101" s="231"/>
      <c r="HM101" s="232"/>
      <c r="HN101" s="232"/>
      <c r="HO101" s="232"/>
      <c r="HP101" s="232"/>
      <c r="HQ101" s="232"/>
      <c r="HR101" s="232"/>
      <c r="HS101" s="232"/>
      <c r="HT101" s="236"/>
      <c r="HU101" s="201"/>
      <c r="HV101" s="202"/>
      <c r="HW101" s="202"/>
      <c r="HX101" s="231"/>
      <c r="HY101" s="232"/>
      <c r="HZ101" s="232"/>
      <c r="IA101" s="232"/>
      <c r="IB101" s="232"/>
      <c r="IC101" s="232"/>
      <c r="ID101" s="232"/>
      <c r="IE101" s="234"/>
      <c r="IF101" s="231"/>
      <c r="IG101" s="232"/>
      <c r="IH101" s="232"/>
      <c r="II101" s="232"/>
      <c r="IJ101" s="232"/>
      <c r="IK101" s="232"/>
      <c r="IL101" s="232"/>
      <c r="IM101" s="234"/>
      <c r="IN101" s="231"/>
      <c r="IO101" s="232"/>
      <c r="IP101" s="232"/>
      <c r="IQ101" s="232"/>
      <c r="IR101" s="232"/>
      <c r="IS101" s="232"/>
      <c r="IT101" s="232"/>
      <c r="IU101" s="236"/>
      <c r="IV101" s="193"/>
      <c r="IW101" s="194"/>
      <c r="IX101" s="194"/>
      <c r="IY101" s="194"/>
      <c r="IZ101" s="194"/>
      <c r="JA101" s="194"/>
      <c r="JB101" s="194"/>
      <c r="JC101" s="194"/>
      <c r="JD101" s="194"/>
      <c r="JE101" s="194"/>
      <c r="JF101" s="194"/>
      <c r="JG101" s="246"/>
      <c r="JH101" s="246"/>
      <c r="JI101" s="253"/>
      <c r="JJ101" s="197"/>
      <c r="JK101" s="198"/>
      <c r="JL101" s="198"/>
      <c r="JM101" s="198"/>
      <c r="JN101" s="198"/>
      <c r="JO101" s="198"/>
      <c r="JP101" s="198"/>
      <c r="JQ101" s="198"/>
      <c r="JR101" s="262"/>
      <c r="JS101" s="263"/>
      <c r="JT101" s="264"/>
    </row>
    <row r="102" spans="1:299" ht="6.95" customHeight="1" thickTop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03" t="s">
        <v>30</v>
      </c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5"/>
      <c r="AJ102" s="209" t="s">
        <v>46</v>
      </c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5"/>
      <c r="DA102" s="215"/>
      <c r="DB102" s="215"/>
      <c r="DC102" s="215"/>
      <c r="DD102" s="215"/>
      <c r="DE102" s="215"/>
      <c r="DF102" s="215"/>
      <c r="DG102" s="215"/>
      <c r="DH102" s="215"/>
      <c r="DI102" s="215"/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215"/>
      <c r="ES102" s="215"/>
      <c r="ET102" s="215"/>
      <c r="EU102" s="215"/>
      <c r="EV102" s="215"/>
      <c r="EW102" s="215"/>
      <c r="EX102" s="215"/>
      <c r="EY102" s="215"/>
      <c r="EZ102" s="215"/>
      <c r="FA102" s="215"/>
      <c r="FB102" s="215"/>
      <c r="FC102" s="215"/>
      <c r="FD102" s="215"/>
      <c r="FE102" s="215"/>
      <c r="FF102" s="215"/>
      <c r="FG102" s="215"/>
      <c r="FH102" s="215"/>
      <c r="FI102" s="215"/>
      <c r="FJ102" s="215"/>
      <c r="FK102" s="215"/>
      <c r="FL102" s="215"/>
      <c r="FM102" s="215"/>
      <c r="FN102" s="215"/>
      <c r="FO102" s="215"/>
      <c r="FP102" s="215"/>
      <c r="FQ102" s="215"/>
      <c r="FR102" s="215"/>
      <c r="FS102" s="215"/>
      <c r="FT102" s="215"/>
      <c r="FU102" s="215"/>
      <c r="FV102" s="215"/>
      <c r="FW102" s="215"/>
      <c r="FX102" s="215"/>
      <c r="FY102" s="215"/>
      <c r="FZ102" s="215"/>
      <c r="GA102" s="215"/>
      <c r="GB102" s="215"/>
      <c r="GC102" s="215"/>
      <c r="GD102" s="215"/>
      <c r="GE102" s="215"/>
      <c r="GF102" s="215"/>
      <c r="GG102" s="215"/>
      <c r="GH102" s="215"/>
      <c r="GI102" s="215"/>
      <c r="GJ102" s="215"/>
      <c r="GK102" s="215"/>
      <c r="GL102" s="215"/>
      <c r="GM102" s="215"/>
      <c r="GN102" s="215"/>
      <c r="GO102" s="215"/>
      <c r="GP102" s="215"/>
      <c r="GQ102" s="215"/>
      <c r="GR102" s="215"/>
      <c r="GS102" s="215"/>
      <c r="GT102" s="215"/>
      <c r="GU102" s="215"/>
      <c r="GV102" s="215"/>
      <c r="GW102" s="215"/>
      <c r="GX102" s="215"/>
      <c r="GY102" s="215"/>
      <c r="GZ102" s="215"/>
      <c r="HA102" s="215"/>
      <c r="HB102" s="215"/>
      <c r="HC102" s="215"/>
      <c r="HD102" s="215"/>
      <c r="HE102" s="215"/>
      <c r="HF102" s="215"/>
      <c r="HG102" s="215"/>
      <c r="HH102" s="215"/>
      <c r="HI102" s="215"/>
      <c r="HJ102" s="215"/>
      <c r="HK102" s="215"/>
      <c r="HL102" s="215"/>
      <c r="HM102" s="215"/>
      <c r="HN102" s="215"/>
      <c r="HO102" s="215"/>
      <c r="HP102" s="215"/>
      <c r="HQ102" s="215"/>
      <c r="HR102" s="215"/>
      <c r="HS102" s="215"/>
      <c r="HT102" s="215"/>
      <c r="HU102" s="215"/>
      <c r="HV102" s="215"/>
      <c r="HW102" s="215"/>
      <c r="HX102" s="215"/>
      <c r="HY102" s="215"/>
      <c r="HZ102" s="215"/>
      <c r="IA102" s="215"/>
      <c r="IB102" s="215"/>
      <c r="IC102" s="215"/>
      <c r="ID102" s="215"/>
      <c r="IE102" s="215"/>
      <c r="IF102" s="215"/>
      <c r="IG102" s="215"/>
      <c r="IH102" s="215"/>
      <c r="II102" s="215"/>
      <c r="IJ102" s="215"/>
      <c r="IK102" s="215"/>
      <c r="IL102" s="215"/>
      <c r="IM102" s="215"/>
      <c r="IN102" s="215"/>
      <c r="IO102" s="215"/>
      <c r="IP102" s="215"/>
      <c r="IQ102" s="215"/>
      <c r="IR102" s="215"/>
      <c r="IS102" s="215"/>
      <c r="IT102" s="215"/>
      <c r="IU102" s="215"/>
      <c r="IV102" s="215"/>
      <c r="IW102" s="215"/>
      <c r="IX102" s="215"/>
      <c r="IY102" s="215"/>
      <c r="IZ102" s="215"/>
      <c r="JA102" s="215"/>
      <c r="JB102" s="215"/>
      <c r="JC102" s="215"/>
      <c r="JD102" s="215"/>
      <c r="JE102" s="215"/>
      <c r="JF102" s="215"/>
      <c r="JG102" s="215"/>
      <c r="JH102" s="215"/>
      <c r="JI102" s="215"/>
      <c r="JJ102" s="215"/>
      <c r="JK102" s="215"/>
      <c r="JL102" s="215"/>
      <c r="JM102" s="215"/>
      <c r="JN102" s="215"/>
      <c r="JO102" s="215"/>
      <c r="JP102" s="215"/>
      <c r="JQ102" s="215"/>
      <c r="JR102" s="215"/>
      <c r="JS102" s="215"/>
      <c r="JT102" s="216"/>
    </row>
    <row r="103" spans="1:299" ht="6.9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06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8"/>
      <c r="AJ103" s="211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7"/>
      <c r="EK103" s="217"/>
      <c r="EL103" s="217"/>
      <c r="EM103" s="217"/>
      <c r="EN103" s="217"/>
      <c r="EO103" s="217"/>
      <c r="EP103" s="217"/>
      <c r="EQ103" s="217"/>
      <c r="ER103" s="217"/>
      <c r="ES103" s="217"/>
      <c r="ET103" s="217"/>
      <c r="EU103" s="217"/>
      <c r="EV103" s="217"/>
      <c r="EW103" s="217"/>
      <c r="EX103" s="217"/>
      <c r="EY103" s="217"/>
      <c r="EZ103" s="217"/>
      <c r="FA103" s="217"/>
      <c r="FB103" s="217"/>
      <c r="FC103" s="217"/>
      <c r="FD103" s="217"/>
      <c r="FE103" s="217"/>
      <c r="FF103" s="217"/>
      <c r="FG103" s="217"/>
      <c r="FH103" s="217"/>
      <c r="FI103" s="217"/>
      <c r="FJ103" s="217"/>
      <c r="FK103" s="217"/>
      <c r="FL103" s="217"/>
      <c r="FM103" s="217"/>
      <c r="FN103" s="217"/>
      <c r="FO103" s="217"/>
      <c r="FP103" s="217"/>
      <c r="FQ103" s="217"/>
      <c r="FR103" s="217"/>
      <c r="FS103" s="217"/>
      <c r="FT103" s="217"/>
      <c r="FU103" s="217"/>
      <c r="FV103" s="217"/>
      <c r="FW103" s="217"/>
      <c r="FX103" s="217"/>
      <c r="FY103" s="217"/>
      <c r="FZ103" s="217"/>
      <c r="GA103" s="217"/>
      <c r="GB103" s="217"/>
      <c r="GC103" s="217"/>
      <c r="GD103" s="217"/>
      <c r="GE103" s="217"/>
      <c r="GF103" s="217"/>
      <c r="GG103" s="217"/>
      <c r="GH103" s="217"/>
      <c r="GI103" s="217"/>
      <c r="GJ103" s="217"/>
      <c r="GK103" s="217"/>
      <c r="GL103" s="217"/>
      <c r="GM103" s="217"/>
      <c r="GN103" s="217"/>
      <c r="GO103" s="217"/>
      <c r="GP103" s="217"/>
      <c r="GQ103" s="217"/>
      <c r="GR103" s="217"/>
      <c r="GS103" s="217"/>
      <c r="GT103" s="217"/>
      <c r="GU103" s="217"/>
      <c r="GV103" s="217"/>
      <c r="GW103" s="217"/>
      <c r="GX103" s="217"/>
      <c r="GY103" s="217"/>
      <c r="GZ103" s="217"/>
      <c r="HA103" s="217"/>
      <c r="HB103" s="217"/>
      <c r="HC103" s="217"/>
      <c r="HD103" s="217"/>
      <c r="HE103" s="217"/>
      <c r="HF103" s="217"/>
      <c r="HG103" s="217"/>
      <c r="HH103" s="217"/>
      <c r="HI103" s="217"/>
      <c r="HJ103" s="217"/>
      <c r="HK103" s="217"/>
      <c r="HL103" s="217"/>
      <c r="HM103" s="217"/>
      <c r="HN103" s="217"/>
      <c r="HO103" s="217"/>
      <c r="HP103" s="217"/>
      <c r="HQ103" s="217"/>
      <c r="HR103" s="217"/>
      <c r="HS103" s="217"/>
      <c r="HT103" s="217"/>
      <c r="HU103" s="217"/>
      <c r="HV103" s="217"/>
      <c r="HW103" s="217"/>
      <c r="HX103" s="217"/>
      <c r="HY103" s="217"/>
      <c r="HZ103" s="217"/>
      <c r="IA103" s="217"/>
      <c r="IB103" s="217"/>
      <c r="IC103" s="217"/>
      <c r="ID103" s="217"/>
      <c r="IE103" s="217"/>
      <c r="IF103" s="217"/>
      <c r="IG103" s="217"/>
      <c r="IH103" s="217"/>
      <c r="II103" s="217"/>
      <c r="IJ103" s="217"/>
      <c r="IK103" s="217"/>
      <c r="IL103" s="217"/>
      <c r="IM103" s="217"/>
      <c r="IN103" s="217"/>
      <c r="IO103" s="217"/>
      <c r="IP103" s="217"/>
      <c r="IQ103" s="217"/>
      <c r="IR103" s="217"/>
      <c r="IS103" s="217"/>
      <c r="IT103" s="217"/>
      <c r="IU103" s="217"/>
      <c r="IV103" s="217"/>
      <c r="IW103" s="217"/>
      <c r="IX103" s="217"/>
      <c r="IY103" s="217"/>
      <c r="IZ103" s="217"/>
      <c r="JA103" s="217"/>
      <c r="JB103" s="217"/>
      <c r="JC103" s="217"/>
      <c r="JD103" s="217"/>
      <c r="JE103" s="217"/>
      <c r="JF103" s="217"/>
      <c r="JG103" s="217"/>
      <c r="JH103" s="217"/>
      <c r="JI103" s="217"/>
      <c r="JJ103" s="217"/>
      <c r="JK103" s="217"/>
      <c r="JL103" s="217"/>
      <c r="JM103" s="217"/>
      <c r="JN103" s="217"/>
      <c r="JO103" s="217"/>
      <c r="JP103" s="217"/>
      <c r="JQ103" s="217"/>
      <c r="JR103" s="217"/>
      <c r="JS103" s="217"/>
      <c r="JT103" s="218"/>
    </row>
    <row r="104" spans="1:299" ht="6.9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206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8"/>
      <c r="AJ104" s="213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19"/>
      <c r="DF104" s="219"/>
      <c r="DG104" s="219"/>
      <c r="DH104" s="219"/>
      <c r="DI104" s="219"/>
      <c r="DJ104" s="219"/>
      <c r="DK104" s="219"/>
      <c r="DL104" s="219"/>
      <c r="DM104" s="219"/>
      <c r="DN104" s="219"/>
      <c r="DO104" s="219"/>
      <c r="DP104" s="219"/>
      <c r="DQ104" s="219"/>
      <c r="DR104" s="219"/>
      <c r="DS104" s="219"/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19"/>
      <c r="EF104" s="219"/>
      <c r="EG104" s="219"/>
      <c r="EH104" s="219"/>
      <c r="EI104" s="219"/>
      <c r="EJ104" s="219"/>
      <c r="EK104" s="219"/>
      <c r="EL104" s="219"/>
      <c r="EM104" s="219"/>
      <c r="EN104" s="219"/>
      <c r="EO104" s="219"/>
      <c r="EP104" s="219"/>
      <c r="EQ104" s="219"/>
      <c r="ER104" s="219"/>
      <c r="ES104" s="219"/>
      <c r="ET104" s="219"/>
      <c r="EU104" s="219"/>
      <c r="EV104" s="219"/>
      <c r="EW104" s="219"/>
      <c r="EX104" s="219"/>
      <c r="EY104" s="219"/>
      <c r="EZ104" s="219"/>
      <c r="FA104" s="219"/>
      <c r="FB104" s="219"/>
      <c r="FC104" s="219"/>
      <c r="FD104" s="219"/>
      <c r="FE104" s="219"/>
      <c r="FF104" s="219"/>
      <c r="FG104" s="219"/>
      <c r="FH104" s="219"/>
      <c r="FI104" s="219"/>
      <c r="FJ104" s="219"/>
      <c r="FK104" s="219"/>
      <c r="FL104" s="219"/>
      <c r="FM104" s="219"/>
      <c r="FN104" s="219"/>
      <c r="FO104" s="219"/>
      <c r="FP104" s="219"/>
      <c r="FQ104" s="219"/>
      <c r="FR104" s="219"/>
      <c r="FS104" s="219"/>
      <c r="FT104" s="219"/>
      <c r="FU104" s="219"/>
      <c r="FV104" s="219"/>
      <c r="FW104" s="219"/>
      <c r="FX104" s="219"/>
      <c r="FY104" s="219"/>
      <c r="FZ104" s="219"/>
      <c r="GA104" s="219"/>
      <c r="GB104" s="219"/>
      <c r="GC104" s="219"/>
      <c r="GD104" s="219"/>
      <c r="GE104" s="219"/>
      <c r="GF104" s="219"/>
      <c r="GG104" s="219"/>
      <c r="GH104" s="219"/>
      <c r="GI104" s="219"/>
      <c r="GJ104" s="219"/>
      <c r="GK104" s="219"/>
      <c r="GL104" s="219"/>
      <c r="GM104" s="219"/>
      <c r="GN104" s="219"/>
      <c r="GO104" s="219"/>
      <c r="GP104" s="219"/>
      <c r="GQ104" s="219"/>
      <c r="GR104" s="219"/>
      <c r="GS104" s="219"/>
      <c r="GT104" s="219"/>
      <c r="GU104" s="219"/>
      <c r="GV104" s="219"/>
      <c r="GW104" s="219"/>
      <c r="GX104" s="219"/>
      <c r="GY104" s="219"/>
      <c r="GZ104" s="219"/>
      <c r="HA104" s="219"/>
      <c r="HB104" s="219"/>
      <c r="HC104" s="219"/>
      <c r="HD104" s="219"/>
      <c r="HE104" s="219"/>
      <c r="HF104" s="219"/>
      <c r="HG104" s="219"/>
      <c r="HH104" s="219"/>
      <c r="HI104" s="219"/>
      <c r="HJ104" s="219"/>
      <c r="HK104" s="219"/>
      <c r="HL104" s="219"/>
      <c r="HM104" s="219"/>
      <c r="HN104" s="219"/>
      <c r="HO104" s="219"/>
      <c r="HP104" s="219"/>
      <c r="HQ104" s="219"/>
      <c r="HR104" s="219"/>
      <c r="HS104" s="219"/>
      <c r="HT104" s="219"/>
      <c r="HU104" s="219"/>
      <c r="HV104" s="219"/>
      <c r="HW104" s="219"/>
      <c r="HX104" s="219"/>
      <c r="HY104" s="219"/>
      <c r="HZ104" s="219"/>
      <c r="IA104" s="219"/>
      <c r="IB104" s="219"/>
      <c r="IC104" s="219"/>
      <c r="ID104" s="219"/>
      <c r="IE104" s="219"/>
      <c r="IF104" s="219"/>
      <c r="IG104" s="219"/>
      <c r="IH104" s="219"/>
      <c r="II104" s="219"/>
      <c r="IJ104" s="219"/>
      <c r="IK104" s="219"/>
      <c r="IL104" s="219"/>
      <c r="IM104" s="219"/>
      <c r="IN104" s="219"/>
      <c r="IO104" s="219"/>
      <c r="IP104" s="219"/>
      <c r="IQ104" s="219"/>
      <c r="IR104" s="219"/>
      <c r="IS104" s="219"/>
      <c r="IT104" s="219"/>
      <c r="IU104" s="219"/>
      <c r="IV104" s="219"/>
      <c r="IW104" s="219"/>
      <c r="IX104" s="219"/>
      <c r="IY104" s="219"/>
      <c r="IZ104" s="219"/>
      <c r="JA104" s="219"/>
      <c r="JB104" s="219"/>
      <c r="JC104" s="219"/>
      <c r="JD104" s="219"/>
      <c r="JE104" s="219"/>
      <c r="JF104" s="219"/>
      <c r="JG104" s="219"/>
      <c r="JH104" s="219"/>
      <c r="JI104" s="219"/>
      <c r="JJ104" s="219"/>
      <c r="JK104" s="219"/>
      <c r="JL104" s="219"/>
      <c r="JM104" s="219"/>
      <c r="JN104" s="219"/>
      <c r="JO104" s="219"/>
      <c r="JP104" s="219"/>
      <c r="JQ104" s="219"/>
      <c r="JR104" s="219"/>
      <c r="JS104" s="219"/>
      <c r="JT104" s="220"/>
    </row>
    <row r="105" spans="1:299" ht="6.9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206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8"/>
      <c r="AJ105" s="24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/>
      <c r="CF105" s="221"/>
      <c r="CG105" s="221"/>
      <c r="CH105" s="221"/>
      <c r="CI105" s="221"/>
      <c r="CJ105" s="221"/>
      <c r="CK105" s="221"/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21"/>
      <c r="CY105" s="221"/>
      <c r="CZ105" s="221"/>
      <c r="DA105" s="221"/>
      <c r="DB105" s="221"/>
      <c r="DC105" s="221"/>
      <c r="DD105" s="221"/>
      <c r="DE105" s="221"/>
      <c r="DF105" s="221"/>
      <c r="DG105" s="221"/>
      <c r="DH105" s="221"/>
      <c r="DI105" s="221"/>
      <c r="DJ105" s="221"/>
      <c r="DK105" s="221"/>
      <c r="DL105" s="221"/>
      <c r="DM105" s="221"/>
      <c r="DN105" s="221"/>
      <c r="DO105" s="221"/>
      <c r="DP105" s="221"/>
      <c r="DQ105" s="221"/>
      <c r="DR105" s="221"/>
      <c r="DS105" s="221"/>
      <c r="DT105" s="221"/>
      <c r="DU105" s="221"/>
      <c r="DV105" s="221"/>
      <c r="DW105" s="221"/>
      <c r="DX105" s="221"/>
      <c r="DY105" s="221"/>
      <c r="DZ105" s="221"/>
      <c r="EA105" s="221"/>
      <c r="EB105" s="221"/>
      <c r="EC105" s="221"/>
      <c r="ED105" s="221"/>
      <c r="EE105" s="221"/>
      <c r="EF105" s="221"/>
      <c r="EG105" s="221"/>
      <c r="EH105" s="221"/>
      <c r="EI105" s="221"/>
      <c r="EJ105" s="221"/>
      <c r="EK105" s="221"/>
      <c r="EL105" s="221"/>
      <c r="EM105" s="221"/>
      <c r="EN105" s="221"/>
      <c r="EO105" s="221"/>
      <c r="EP105" s="221"/>
      <c r="EQ105" s="221"/>
      <c r="ER105" s="221"/>
      <c r="ES105" s="221"/>
      <c r="ET105" s="221"/>
      <c r="EU105" s="221"/>
      <c r="EV105" s="221"/>
      <c r="EW105" s="221"/>
      <c r="EX105" s="221"/>
      <c r="EY105" s="221"/>
      <c r="EZ105" s="221"/>
      <c r="FA105" s="221"/>
      <c r="FB105" s="221"/>
      <c r="FC105" s="221"/>
      <c r="FD105" s="221"/>
      <c r="FE105" s="221"/>
      <c r="FF105" s="221"/>
      <c r="FG105" s="221"/>
      <c r="FH105" s="221"/>
      <c r="FI105" s="221"/>
      <c r="FJ105" s="221"/>
      <c r="FK105" s="221"/>
      <c r="FL105" s="221"/>
      <c r="FM105" s="221"/>
      <c r="FN105" s="221"/>
      <c r="FO105" s="221"/>
      <c r="FP105" s="221"/>
      <c r="FQ105" s="221"/>
      <c r="FR105" s="221"/>
      <c r="FS105" s="221"/>
      <c r="FT105" s="221"/>
      <c r="FU105" s="221"/>
      <c r="FV105" s="221"/>
      <c r="FW105" s="221"/>
      <c r="FX105" s="221"/>
      <c r="FY105" s="221"/>
      <c r="FZ105" s="221"/>
      <c r="GA105" s="221"/>
      <c r="GB105" s="221"/>
      <c r="GC105" s="221"/>
      <c r="GD105" s="221"/>
      <c r="GE105" s="221"/>
      <c r="GF105" s="221"/>
      <c r="GG105" s="221"/>
      <c r="GH105" s="221"/>
      <c r="GI105" s="221"/>
      <c r="GJ105" s="221"/>
      <c r="GK105" s="221"/>
      <c r="GL105" s="221"/>
      <c r="GM105" s="221"/>
      <c r="GN105" s="221"/>
      <c r="GO105" s="221"/>
      <c r="GP105" s="221"/>
      <c r="GQ105" s="221"/>
      <c r="GR105" s="221"/>
      <c r="GS105" s="221"/>
      <c r="GT105" s="221"/>
      <c r="GU105" s="221"/>
      <c r="GV105" s="221"/>
      <c r="GW105" s="221"/>
      <c r="GX105" s="221"/>
      <c r="GY105" s="221"/>
      <c r="GZ105" s="221"/>
      <c r="HA105" s="221"/>
      <c r="HB105" s="221"/>
      <c r="HC105" s="221"/>
      <c r="HD105" s="221"/>
      <c r="HE105" s="221"/>
      <c r="HF105" s="221"/>
      <c r="HG105" s="221"/>
      <c r="HH105" s="221"/>
      <c r="HI105" s="221"/>
      <c r="HJ105" s="221"/>
      <c r="HK105" s="221"/>
      <c r="HL105" s="221"/>
      <c r="HM105" s="221"/>
      <c r="HN105" s="221"/>
      <c r="HO105" s="221"/>
      <c r="HP105" s="221"/>
      <c r="HQ105" s="221"/>
      <c r="HR105" s="221"/>
      <c r="HS105" s="221"/>
      <c r="HT105" s="221"/>
      <c r="HU105" s="221"/>
      <c r="HV105" s="221"/>
      <c r="HW105" s="221"/>
      <c r="HX105" s="221"/>
      <c r="HY105" s="221"/>
      <c r="HZ105" s="221"/>
      <c r="IA105" s="221"/>
      <c r="IB105" s="221"/>
      <c r="IC105" s="221"/>
      <c r="ID105" s="221"/>
      <c r="IE105" s="221"/>
      <c r="IF105" s="221"/>
      <c r="IG105" s="221"/>
      <c r="IH105" s="221"/>
      <c r="II105" s="221"/>
      <c r="IJ105" s="221"/>
      <c r="IK105" s="221"/>
      <c r="IL105" s="221"/>
      <c r="IM105" s="221"/>
      <c r="IN105" s="221"/>
      <c r="IO105" s="221"/>
      <c r="IP105" s="221"/>
      <c r="IQ105" s="221"/>
      <c r="IR105" s="221"/>
      <c r="IS105" s="221"/>
      <c r="IT105" s="221"/>
      <c r="IU105" s="221"/>
      <c r="IV105" s="221"/>
      <c r="IW105" s="221"/>
      <c r="IX105" s="221"/>
      <c r="IY105" s="221"/>
      <c r="IZ105" s="221"/>
      <c r="JA105" s="221"/>
      <c r="JB105" s="221"/>
      <c r="JC105" s="221"/>
      <c r="JD105" s="221"/>
      <c r="JE105" s="221"/>
      <c r="JF105" s="221"/>
      <c r="JG105" s="221"/>
      <c r="JH105" s="221"/>
      <c r="JI105" s="221"/>
      <c r="JJ105" s="221"/>
      <c r="JK105" s="221"/>
      <c r="JL105" s="221"/>
      <c r="JM105" s="221"/>
      <c r="JN105" s="221"/>
      <c r="JO105" s="221"/>
      <c r="JP105" s="221"/>
      <c r="JQ105" s="221"/>
      <c r="JR105" s="221"/>
      <c r="JS105" s="221"/>
      <c r="JT105" s="222"/>
    </row>
    <row r="106" spans="1:299" ht="6.9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06" t="s">
        <v>47</v>
      </c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8"/>
      <c r="AJ106" s="24"/>
      <c r="AK106" s="173"/>
      <c r="AL106" s="174"/>
      <c r="AM106" s="175"/>
      <c r="AN106" s="25"/>
      <c r="AO106" s="173"/>
      <c r="AP106" s="174"/>
      <c r="AQ106" s="175"/>
      <c r="AR106" s="25"/>
      <c r="AS106" s="173"/>
      <c r="AT106" s="174"/>
      <c r="AU106" s="175"/>
      <c r="AV106" s="25"/>
      <c r="AW106" s="25"/>
      <c r="AX106" s="25"/>
      <c r="AY106" s="173"/>
      <c r="AZ106" s="174"/>
      <c r="BA106" s="175"/>
      <c r="BB106" s="25"/>
      <c r="BC106" s="173"/>
      <c r="BD106" s="174"/>
      <c r="BE106" s="175"/>
      <c r="BF106" s="25"/>
      <c r="BG106" s="173"/>
      <c r="BH106" s="174"/>
      <c r="BI106" s="175"/>
      <c r="BJ106" s="25"/>
      <c r="BK106" s="173"/>
      <c r="BL106" s="174"/>
      <c r="BM106" s="175"/>
      <c r="BN106" s="25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7"/>
      <c r="BY106" s="177"/>
      <c r="BZ106" s="177"/>
      <c r="CA106" s="177"/>
      <c r="CB106" s="177"/>
      <c r="CC106" s="177"/>
      <c r="CD106" s="177"/>
      <c r="CE106" s="177"/>
      <c r="CF106" s="177"/>
      <c r="CG106" s="177"/>
      <c r="CH106" s="177"/>
      <c r="CI106" s="177"/>
      <c r="CJ106" s="177"/>
      <c r="CK106" s="177"/>
      <c r="CL106" s="177"/>
      <c r="CM106" s="177"/>
      <c r="CN106" s="177"/>
      <c r="CO106" s="177"/>
      <c r="CP106" s="177"/>
      <c r="CQ106" s="177"/>
      <c r="CR106" s="177"/>
      <c r="CS106" s="177"/>
      <c r="CT106" s="177"/>
      <c r="CU106" s="177"/>
      <c r="CV106" s="177"/>
      <c r="CW106" s="177"/>
      <c r="CX106" s="177"/>
      <c r="CY106" s="177"/>
      <c r="CZ106" s="177"/>
      <c r="DA106" s="177"/>
      <c r="DB106" s="177"/>
      <c r="DC106" s="177"/>
      <c r="DD106" s="177"/>
      <c r="DE106" s="177"/>
      <c r="DF106" s="177"/>
      <c r="DG106" s="177"/>
      <c r="DH106" s="177"/>
      <c r="DI106" s="177"/>
      <c r="DJ106" s="177"/>
      <c r="DK106" s="177"/>
      <c r="DL106" s="177"/>
      <c r="DM106" s="177"/>
      <c r="DN106" s="177"/>
      <c r="DO106" s="177"/>
      <c r="DP106" s="177"/>
      <c r="DQ106" s="177"/>
      <c r="DR106" s="177"/>
      <c r="DS106" s="177"/>
      <c r="DT106" s="177"/>
      <c r="DU106" s="177"/>
      <c r="DV106" s="177"/>
      <c r="DW106" s="177"/>
      <c r="DX106" s="177"/>
      <c r="DY106" s="177"/>
      <c r="DZ106" s="177"/>
      <c r="EA106" s="177"/>
      <c r="EB106" s="177"/>
      <c r="EC106" s="177"/>
      <c r="ED106" s="177"/>
      <c r="EE106" s="177"/>
      <c r="EF106" s="177"/>
      <c r="EG106" s="177"/>
      <c r="EH106" s="177"/>
      <c r="EI106" s="177"/>
      <c r="EJ106" s="177"/>
      <c r="EK106" s="177"/>
      <c r="EL106" s="177"/>
      <c r="EM106" s="177"/>
      <c r="EN106" s="177"/>
      <c r="EO106" s="177"/>
      <c r="EP106" s="177"/>
      <c r="EQ106" s="177"/>
      <c r="ER106" s="177"/>
      <c r="ES106" s="177"/>
      <c r="ET106" s="177"/>
      <c r="EU106" s="177"/>
      <c r="EV106" s="177"/>
      <c r="EW106" s="177"/>
      <c r="EX106" s="177"/>
      <c r="EY106" s="177"/>
      <c r="EZ106" s="177"/>
      <c r="FA106" s="177"/>
      <c r="FB106" s="177"/>
      <c r="FC106" s="177"/>
      <c r="FD106" s="177"/>
      <c r="FE106" s="177"/>
      <c r="FF106" s="177"/>
      <c r="FG106" s="177"/>
      <c r="FH106" s="177"/>
      <c r="FI106" s="177"/>
      <c r="FJ106" s="177"/>
      <c r="FK106" s="177"/>
      <c r="FL106" s="177"/>
      <c r="FM106" s="177"/>
      <c r="FN106" s="177"/>
      <c r="FO106" s="177"/>
      <c r="FP106" s="177"/>
      <c r="FQ106" s="177"/>
      <c r="FR106" s="177"/>
      <c r="FS106" s="177"/>
      <c r="FT106" s="177"/>
      <c r="FU106" s="177"/>
      <c r="FV106" s="177"/>
      <c r="FW106" s="177"/>
      <c r="FX106" s="177"/>
      <c r="FY106" s="177"/>
      <c r="FZ106" s="177"/>
      <c r="GA106" s="177"/>
      <c r="GB106" s="177"/>
      <c r="GC106" s="177"/>
      <c r="GD106" s="177"/>
      <c r="GE106" s="177"/>
      <c r="GF106" s="177"/>
      <c r="GG106" s="177"/>
      <c r="GH106" s="177"/>
      <c r="GI106" s="177"/>
      <c r="GJ106" s="177"/>
      <c r="GK106" s="177"/>
      <c r="GL106" s="177"/>
      <c r="GM106" s="177"/>
      <c r="GN106" s="177"/>
      <c r="GO106" s="177"/>
      <c r="GP106" s="177"/>
      <c r="GQ106" s="177"/>
      <c r="GR106" s="177"/>
      <c r="GS106" s="177"/>
      <c r="GT106" s="177"/>
      <c r="GU106" s="177"/>
      <c r="GV106" s="177"/>
      <c r="GW106" s="177"/>
      <c r="GX106" s="177"/>
      <c r="GY106" s="177"/>
      <c r="GZ106" s="177"/>
      <c r="HA106" s="177"/>
      <c r="HB106" s="177"/>
      <c r="HC106" s="177"/>
      <c r="HD106" s="177"/>
      <c r="HE106" s="177"/>
      <c r="HF106" s="177"/>
      <c r="HG106" s="177"/>
      <c r="HH106" s="177"/>
      <c r="HI106" s="177"/>
      <c r="HJ106" s="177"/>
      <c r="HK106" s="177"/>
      <c r="HL106" s="177"/>
      <c r="HM106" s="177"/>
      <c r="HN106" s="177"/>
      <c r="HO106" s="177"/>
      <c r="HP106" s="177"/>
      <c r="HQ106" s="177"/>
      <c r="HR106" s="177"/>
      <c r="HS106" s="177"/>
      <c r="HT106" s="177"/>
      <c r="HU106" s="177"/>
      <c r="HV106" s="177"/>
      <c r="HW106" s="177"/>
      <c r="HX106" s="177"/>
      <c r="HY106" s="177"/>
      <c r="HZ106" s="177"/>
      <c r="IA106" s="177"/>
      <c r="IB106" s="177"/>
      <c r="IC106" s="177"/>
      <c r="ID106" s="177"/>
      <c r="IE106" s="177"/>
      <c r="IF106" s="177"/>
      <c r="IG106" s="177"/>
      <c r="IH106" s="177"/>
      <c r="II106" s="177"/>
      <c r="IJ106" s="177"/>
      <c r="IK106" s="177"/>
      <c r="IL106" s="177"/>
      <c r="IM106" s="177"/>
      <c r="IN106" s="177"/>
      <c r="IO106" s="177"/>
      <c r="IP106" s="177"/>
      <c r="IQ106" s="177"/>
      <c r="IR106" s="177"/>
      <c r="IS106" s="177"/>
      <c r="IT106" s="177"/>
      <c r="IU106" s="177"/>
      <c r="IV106" s="177"/>
      <c r="IW106" s="177"/>
      <c r="IX106" s="177"/>
      <c r="IY106" s="177"/>
      <c r="IZ106" s="177"/>
      <c r="JA106" s="177"/>
      <c r="JB106" s="177"/>
      <c r="JC106" s="177"/>
      <c r="JD106" s="177"/>
      <c r="JE106" s="177"/>
      <c r="JF106" s="177"/>
      <c r="JG106" s="177"/>
      <c r="JH106" s="177"/>
      <c r="JI106" s="177"/>
      <c r="JJ106" s="177"/>
      <c r="JK106" s="177"/>
      <c r="JL106" s="177"/>
      <c r="JM106" s="177"/>
      <c r="JN106" s="177"/>
      <c r="JO106" s="177"/>
      <c r="JP106" s="177"/>
      <c r="JQ106" s="177"/>
      <c r="JR106" s="177"/>
      <c r="JS106" s="177"/>
      <c r="JT106" s="223"/>
    </row>
    <row r="107" spans="1:299" ht="6.9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206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8"/>
      <c r="AJ107" s="24"/>
      <c r="AK107" s="176"/>
      <c r="AL107" s="177"/>
      <c r="AM107" s="178"/>
      <c r="AN107" s="25"/>
      <c r="AO107" s="176"/>
      <c r="AP107" s="177"/>
      <c r="AQ107" s="178"/>
      <c r="AR107" s="25"/>
      <c r="AS107" s="176"/>
      <c r="AT107" s="177"/>
      <c r="AU107" s="178"/>
      <c r="AV107" s="182" t="s">
        <v>48</v>
      </c>
      <c r="AW107" s="183"/>
      <c r="AX107" s="184"/>
      <c r="AY107" s="176"/>
      <c r="AZ107" s="177"/>
      <c r="BA107" s="178"/>
      <c r="BB107" s="25"/>
      <c r="BC107" s="176"/>
      <c r="BD107" s="177"/>
      <c r="BE107" s="178"/>
      <c r="BF107" s="25"/>
      <c r="BG107" s="176"/>
      <c r="BH107" s="177"/>
      <c r="BI107" s="178"/>
      <c r="BJ107" s="25"/>
      <c r="BK107" s="176"/>
      <c r="BL107" s="177"/>
      <c r="BM107" s="178"/>
      <c r="BN107" s="25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/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E107" s="177"/>
      <c r="DF107" s="177"/>
      <c r="DG107" s="177"/>
      <c r="DH107" s="177"/>
      <c r="DI107" s="177"/>
      <c r="DJ107" s="177"/>
      <c r="DK107" s="177"/>
      <c r="DL107" s="177"/>
      <c r="DM107" s="177"/>
      <c r="DN107" s="177"/>
      <c r="DO107" s="177"/>
      <c r="DP107" s="177"/>
      <c r="DQ107" s="177"/>
      <c r="DR107" s="177"/>
      <c r="DS107" s="177"/>
      <c r="DT107" s="177"/>
      <c r="DU107" s="177"/>
      <c r="DV107" s="177"/>
      <c r="DW107" s="177"/>
      <c r="DX107" s="177"/>
      <c r="DY107" s="177"/>
      <c r="DZ107" s="177"/>
      <c r="EA107" s="177"/>
      <c r="EB107" s="177"/>
      <c r="EC107" s="177"/>
      <c r="ED107" s="177"/>
      <c r="EE107" s="177"/>
      <c r="EF107" s="177"/>
      <c r="EG107" s="177"/>
      <c r="EH107" s="177"/>
      <c r="EI107" s="177"/>
      <c r="EJ107" s="177"/>
      <c r="EK107" s="177"/>
      <c r="EL107" s="177"/>
      <c r="EM107" s="177"/>
      <c r="EN107" s="177"/>
      <c r="EO107" s="177"/>
      <c r="EP107" s="177"/>
      <c r="EQ107" s="177"/>
      <c r="ER107" s="177"/>
      <c r="ES107" s="177"/>
      <c r="ET107" s="177"/>
      <c r="EU107" s="177"/>
      <c r="EV107" s="177"/>
      <c r="EW107" s="177"/>
      <c r="EX107" s="177"/>
      <c r="EY107" s="177"/>
      <c r="EZ107" s="177"/>
      <c r="FA107" s="177"/>
      <c r="FB107" s="177"/>
      <c r="FC107" s="177"/>
      <c r="FD107" s="177"/>
      <c r="FE107" s="177"/>
      <c r="FF107" s="177"/>
      <c r="FG107" s="177"/>
      <c r="FH107" s="177"/>
      <c r="FI107" s="177"/>
      <c r="FJ107" s="177"/>
      <c r="FK107" s="177"/>
      <c r="FL107" s="177"/>
      <c r="FM107" s="177"/>
      <c r="FN107" s="177"/>
      <c r="FO107" s="177"/>
      <c r="FP107" s="177"/>
      <c r="FQ107" s="177"/>
      <c r="FR107" s="177"/>
      <c r="FS107" s="177"/>
      <c r="FT107" s="177"/>
      <c r="FU107" s="177"/>
      <c r="FV107" s="177"/>
      <c r="FW107" s="177"/>
      <c r="FX107" s="177"/>
      <c r="FY107" s="177"/>
      <c r="FZ107" s="177"/>
      <c r="GA107" s="177"/>
      <c r="GB107" s="177"/>
      <c r="GC107" s="177"/>
      <c r="GD107" s="177"/>
      <c r="GE107" s="177"/>
      <c r="GF107" s="177"/>
      <c r="GG107" s="177"/>
      <c r="GH107" s="177"/>
      <c r="GI107" s="177"/>
      <c r="GJ107" s="177"/>
      <c r="GK107" s="177"/>
      <c r="GL107" s="177"/>
      <c r="GM107" s="177"/>
      <c r="GN107" s="177"/>
      <c r="GO107" s="177"/>
      <c r="GP107" s="177"/>
      <c r="GQ107" s="177"/>
      <c r="GR107" s="177"/>
      <c r="GS107" s="177"/>
      <c r="GT107" s="177"/>
      <c r="GU107" s="177"/>
      <c r="GV107" s="177"/>
      <c r="GW107" s="177"/>
      <c r="GX107" s="177"/>
      <c r="GY107" s="177"/>
      <c r="GZ107" s="177"/>
      <c r="HA107" s="177"/>
      <c r="HB107" s="177"/>
      <c r="HC107" s="177"/>
      <c r="HD107" s="177"/>
      <c r="HE107" s="177"/>
      <c r="HF107" s="177"/>
      <c r="HG107" s="177"/>
      <c r="HH107" s="177"/>
      <c r="HI107" s="177"/>
      <c r="HJ107" s="177"/>
      <c r="HK107" s="177"/>
      <c r="HL107" s="177"/>
      <c r="HM107" s="177"/>
      <c r="HN107" s="177"/>
      <c r="HO107" s="177"/>
      <c r="HP107" s="177"/>
      <c r="HQ107" s="177"/>
      <c r="HR107" s="177"/>
      <c r="HS107" s="177"/>
      <c r="HT107" s="177"/>
      <c r="HU107" s="177"/>
      <c r="HV107" s="177"/>
      <c r="HW107" s="177"/>
      <c r="HX107" s="177"/>
      <c r="HY107" s="177"/>
      <c r="HZ107" s="177"/>
      <c r="IA107" s="177"/>
      <c r="IB107" s="177"/>
      <c r="IC107" s="177"/>
      <c r="ID107" s="177"/>
      <c r="IE107" s="177"/>
      <c r="IF107" s="177"/>
      <c r="IG107" s="177"/>
      <c r="IH107" s="177"/>
      <c r="II107" s="177"/>
      <c r="IJ107" s="177"/>
      <c r="IK107" s="177"/>
      <c r="IL107" s="177"/>
      <c r="IM107" s="177"/>
      <c r="IN107" s="177"/>
      <c r="IO107" s="177"/>
      <c r="IP107" s="177"/>
      <c r="IQ107" s="177"/>
      <c r="IR107" s="177"/>
      <c r="IS107" s="177"/>
      <c r="IT107" s="177"/>
      <c r="IU107" s="177"/>
      <c r="IV107" s="177"/>
      <c r="IW107" s="177"/>
      <c r="IX107" s="177"/>
      <c r="IY107" s="177"/>
      <c r="IZ107" s="177"/>
      <c r="JA107" s="177"/>
      <c r="JB107" s="177"/>
      <c r="JC107" s="177"/>
      <c r="JD107" s="177"/>
      <c r="JE107" s="177"/>
      <c r="JF107" s="177"/>
      <c r="JG107" s="177"/>
      <c r="JH107" s="177"/>
      <c r="JI107" s="177"/>
      <c r="JJ107" s="177"/>
      <c r="JK107" s="177"/>
      <c r="JL107" s="177"/>
      <c r="JM107" s="177"/>
      <c r="JN107" s="177"/>
      <c r="JO107" s="177"/>
      <c r="JP107" s="177"/>
      <c r="JQ107" s="177"/>
      <c r="JR107" s="177"/>
      <c r="JS107" s="177"/>
      <c r="JT107" s="223"/>
    </row>
    <row r="108" spans="1:299" ht="6.9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06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8"/>
      <c r="AJ108" s="24"/>
      <c r="AK108" s="176"/>
      <c r="AL108" s="177"/>
      <c r="AM108" s="178"/>
      <c r="AN108" s="25"/>
      <c r="AO108" s="176"/>
      <c r="AP108" s="177"/>
      <c r="AQ108" s="178"/>
      <c r="AR108" s="25"/>
      <c r="AS108" s="176"/>
      <c r="AT108" s="177"/>
      <c r="AU108" s="178"/>
      <c r="AV108" s="182"/>
      <c r="AW108" s="183"/>
      <c r="AX108" s="184"/>
      <c r="AY108" s="176"/>
      <c r="AZ108" s="177"/>
      <c r="BA108" s="178"/>
      <c r="BB108" s="25"/>
      <c r="BC108" s="176"/>
      <c r="BD108" s="177"/>
      <c r="BE108" s="178"/>
      <c r="BF108" s="25"/>
      <c r="BG108" s="176"/>
      <c r="BH108" s="177"/>
      <c r="BI108" s="178"/>
      <c r="BJ108" s="25"/>
      <c r="BK108" s="176"/>
      <c r="BL108" s="177"/>
      <c r="BM108" s="178"/>
      <c r="BN108" s="25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7"/>
      <c r="BZ108" s="177"/>
      <c r="CA108" s="177"/>
      <c r="CB108" s="177"/>
      <c r="CC108" s="177"/>
      <c r="CD108" s="177"/>
      <c r="CE108" s="177"/>
      <c r="CF108" s="177"/>
      <c r="CG108" s="177"/>
      <c r="CH108" s="177"/>
      <c r="CI108" s="177"/>
      <c r="CJ108" s="177"/>
      <c r="CK108" s="177"/>
      <c r="CL108" s="177"/>
      <c r="CM108" s="177"/>
      <c r="CN108" s="177"/>
      <c r="CO108" s="177"/>
      <c r="CP108" s="177"/>
      <c r="CQ108" s="177"/>
      <c r="CR108" s="177"/>
      <c r="CS108" s="177"/>
      <c r="CT108" s="177"/>
      <c r="CU108" s="177"/>
      <c r="CV108" s="177"/>
      <c r="CW108" s="177"/>
      <c r="CX108" s="177"/>
      <c r="CY108" s="177"/>
      <c r="CZ108" s="177"/>
      <c r="DA108" s="177"/>
      <c r="DB108" s="177"/>
      <c r="DC108" s="177"/>
      <c r="DD108" s="177"/>
      <c r="DE108" s="177"/>
      <c r="DF108" s="177"/>
      <c r="DG108" s="177"/>
      <c r="DH108" s="177"/>
      <c r="DI108" s="177"/>
      <c r="DJ108" s="177"/>
      <c r="DK108" s="177"/>
      <c r="DL108" s="177"/>
      <c r="DM108" s="177"/>
      <c r="DN108" s="177"/>
      <c r="DO108" s="177"/>
      <c r="DP108" s="177"/>
      <c r="DQ108" s="177"/>
      <c r="DR108" s="177"/>
      <c r="DS108" s="177"/>
      <c r="DT108" s="177"/>
      <c r="DU108" s="177"/>
      <c r="DV108" s="177"/>
      <c r="DW108" s="177"/>
      <c r="DX108" s="177"/>
      <c r="DY108" s="177"/>
      <c r="DZ108" s="177"/>
      <c r="EA108" s="177"/>
      <c r="EB108" s="177"/>
      <c r="EC108" s="177"/>
      <c r="ED108" s="177"/>
      <c r="EE108" s="177"/>
      <c r="EF108" s="177"/>
      <c r="EG108" s="177"/>
      <c r="EH108" s="177"/>
      <c r="EI108" s="177"/>
      <c r="EJ108" s="177"/>
      <c r="EK108" s="177"/>
      <c r="EL108" s="177"/>
      <c r="EM108" s="177"/>
      <c r="EN108" s="177"/>
      <c r="EO108" s="177"/>
      <c r="EP108" s="177"/>
      <c r="EQ108" s="177"/>
      <c r="ER108" s="177"/>
      <c r="ES108" s="177"/>
      <c r="ET108" s="177"/>
      <c r="EU108" s="177"/>
      <c r="EV108" s="177"/>
      <c r="EW108" s="177"/>
      <c r="EX108" s="177"/>
      <c r="EY108" s="177"/>
      <c r="EZ108" s="177"/>
      <c r="FA108" s="177"/>
      <c r="FB108" s="177"/>
      <c r="FC108" s="177"/>
      <c r="FD108" s="177"/>
      <c r="FE108" s="177"/>
      <c r="FF108" s="177"/>
      <c r="FG108" s="177"/>
      <c r="FH108" s="177"/>
      <c r="FI108" s="177"/>
      <c r="FJ108" s="177"/>
      <c r="FK108" s="177"/>
      <c r="FL108" s="177"/>
      <c r="FM108" s="177"/>
      <c r="FN108" s="177"/>
      <c r="FO108" s="177"/>
      <c r="FP108" s="177"/>
      <c r="FQ108" s="177"/>
      <c r="FR108" s="177"/>
      <c r="FS108" s="177"/>
      <c r="FT108" s="177"/>
      <c r="FU108" s="177"/>
      <c r="FV108" s="177"/>
      <c r="FW108" s="177"/>
      <c r="FX108" s="177"/>
      <c r="FY108" s="177"/>
      <c r="FZ108" s="177"/>
      <c r="GA108" s="177"/>
      <c r="GB108" s="177"/>
      <c r="GC108" s="177"/>
      <c r="GD108" s="177"/>
      <c r="GE108" s="177"/>
      <c r="GF108" s="177"/>
      <c r="GG108" s="177"/>
      <c r="GH108" s="177"/>
      <c r="GI108" s="177"/>
      <c r="GJ108" s="177"/>
      <c r="GK108" s="177"/>
      <c r="GL108" s="177"/>
      <c r="GM108" s="177"/>
      <c r="GN108" s="177"/>
      <c r="GO108" s="177"/>
      <c r="GP108" s="177"/>
      <c r="GQ108" s="177"/>
      <c r="GR108" s="177"/>
      <c r="GS108" s="177"/>
      <c r="GT108" s="177"/>
      <c r="GU108" s="177"/>
      <c r="GV108" s="177"/>
      <c r="GW108" s="177"/>
      <c r="GX108" s="177"/>
      <c r="GY108" s="177"/>
      <c r="GZ108" s="177"/>
      <c r="HA108" s="177"/>
      <c r="HB108" s="177"/>
      <c r="HC108" s="177"/>
      <c r="HD108" s="177"/>
      <c r="HE108" s="177"/>
      <c r="HF108" s="177"/>
      <c r="HG108" s="177"/>
      <c r="HH108" s="177"/>
      <c r="HI108" s="177"/>
      <c r="HJ108" s="177"/>
      <c r="HK108" s="177"/>
      <c r="HL108" s="177"/>
      <c r="HM108" s="177"/>
      <c r="HN108" s="177"/>
      <c r="HO108" s="177"/>
      <c r="HP108" s="177"/>
      <c r="HQ108" s="177"/>
      <c r="HR108" s="177"/>
      <c r="HS108" s="177"/>
      <c r="HT108" s="177"/>
      <c r="HU108" s="177"/>
      <c r="HV108" s="177"/>
      <c r="HW108" s="177"/>
      <c r="HX108" s="177"/>
      <c r="HY108" s="177"/>
      <c r="HZ108" s="177"/>
      <c r="IA108" s="177"/>
      <c r="IB108" s="177"/>
      <c r="IC108" s="177"/>
      <c r="ID108" s="177"/>
      <c r="IE108" s="177"/>
      <c r="IF108" s="177"/>
      <c r="IG108" s="177"/>
      <c r="IH108" s="177"/>
      <c r="II108" s="177"/>
      <c r="IJ108" s="177"/>
      <c r="IK108" s="177"/>
      <c r="IL108" s="177"/>
      <c r="IM108" s="177"/>
      <c r="IN108" s="177"/>
      <c r="IO108" s="177"/>
      <c r="IP108" s="177"/>
      <c r="IQ108" s="177"/>
      <c r="IR108" s="177"/>
      <c r="IS108" s="177"/>
      <c r="IT108" s="177"/>
      <c r="IU108" s="177"/>
      <c r="IV108" s="177"/>
      <c r="IW108" s="177"/>
      <c r="IX108" s="177"/>
      <c r="IY108" s="177"/>
      <c r="IZ108" s="177"/>
      <c r="JA108" s="177"/>
      <c r="JB108" s="177"/>
      <c r="JC108" s="177"/>
      <c r="JD108" s="177"/>
      <c r="JE108" s="177"/>
      <c r="JF108" s="177"/>
      <c r="JG108" s="177"/>
      <c r="JH108" s="177"/>
      <c r="JI108" s="177"/>
      <c r="JJ108" s="177"/>
      <c r="JK108" s="177"/>
      <c r="JL108" s="177"/>
      <c r="JM108" s="177"/>
      <c r="JN108" s="177"/>
      <c r="JO108" s="177"/>
      <c r="JP108" s="177"/>
      <c r="JQ108" s="177"/>
      <c r="JR108" s="177"/>
      <c r="JS108" s="177"/>
      <c r="JT108" s="223"/>
    </row>
    <row r="109" spans="1:299" ht="6.9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206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8"/>
      <c r="AJ109" s="24"/>
      <c r="AK109" s="179"/>
      <c r="AL109" s="180"/>
      <c r="AM109" s="181"/>
      <c r="AN109" s="25"/>
      <c r="AO109" s="179"/>
      <c r="AP109" s="180"/>
      <c r="AQ109" s="181"/>
      <c r="AR109" s="25"/>
      <c r="AS109" s="179"/>
      <c r="AT109" s="180"/>
      <c r="AU109" s="181"/>
      <c r="AV109" s="25"/>
      <c r="AW109" s="25"/>
      <c r="AX109" s="25"/>
      <c r="AY109" s="179"/>
      <c r="AZ109" s="180"/>
      <c r="BA109" s="181"/>
      <c r="BB109" s="25"/>
      <c r="BC109" s="179"/>
      <c r="BD109" s="180"/>
      <c r="BE109" s="181"/>
      <c r="BF109" s="25"/>
      <c r="BG109" s="179"/>
      <c r="BH109" s="180"/>
      <c r="BI109" s="181"/>
      <c r="BJ109" s="25"/>
      <c r="BK109" s="179"/>
      <c r="BL109" s="180"/>
      <c r="BM109" s="181"/>
      <c r="BN109" s="25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  <c r="DJ109" s="177"/>
      <c r="DK109" s="177"/>
      <c r="DL109" s="177"/>
      <c r="DM109" s="177"/>
      <c r="DN109" s="177"/>
      <c r="DO109" s="177"/>
      <c r="DP109" s="177"/>
      <c r="DQ109" s="177"/>
      <c r="DR109" s="177"/>
      <c r="DS109" s="177"/>
      <c r="DT109" s="177"/>
      <c r="DU109" s="177"/>
      <c r="DV109" s="177"/>
      <c r="DW109" s="177"/>
      <c r="DX109" s="177"/>
      <c r="DY109" s="177"/>
      <c r="DZ109" s="177"/>
      <c r="EA109" s="177"/>
      <c r="EB109" s="177"/>
      <c r="EC109" s="177"/>
      <c r="ED109" s="177"/>
      <c r="EE109" s="177"/>
      <c r="EF109" s="177"/>
      <c r="EG109" s="177"/>
      <c r="EH109" s="177"/>
      <c r="EI109" s="177"/>
      <c r="EJ109" s="177"/>
      <c r="EK109" s="177"/>
      <c r="EL109" s="177"/>
      <c r="EM109" s="177"/>
      <c r="EN109" s="177"/>
      <c r="EO109" s="177"/>
      <c r="EP109" s="177"/>
      <c r="EQ109" s="177"/>
      <c r="ER109" s="177"/>
      <c r="ES109" s="177"/>
      <c r="ET109" s="177"/>
      <c r="EU109" s="177"/>
      <c r="EV109" s="177"/>
      <c r="EW109" s="177"/>
      <c r="EX109" s="177"/>
      <c r="EY109" s="177"/>
      <c r="EZ109" s="177"/>
      <c r="FA109" s="177"/>
      <c r="FB109" s="177"/>
      <c r="FC109" s="177"/>
      <c r="FD109" s="177"/>
      <c r="FE109" s="177"/>
      <c r="FF109" s="177"/>
      <c r="FG109" s="177"/>
      <c r="FH109" s="177"/>
      <c r="FI109" s="177"/>
      <c r="FJ109" s="177"/>
      <c r="FK109" s="177"/>
      <c r="FL109" s="177"/>
      <c r="FM109" s="177"/>
      <c r="FN109" s="177"/>
      <c r="FO109" s="177"/>
      <c r="FP109" s="177"/>
      <c r="FQ109" s="177"/>
      <c r="FR109" s="177"/>
      <c r="FS109" s="177"/>
      <c r="FT109" s="177"/>
      <c r="FU109" s="177"/>
      <c r="FV109" s="177"/>
      <c r="FW109" s="177"/>
      <c r="FX109" s="177"/>
      <c r="FY109" s="177"/>
      <c r="FZ109" s="177"/>
      <c r="GA109" s="177"/>
      <c r="GB109" s="177"/>
      <c r="GC109" s="177"/>
      <c r="GD109" s="177"/>
      <c r="GE109" s="177"/>
      <c r="GF109" s="177"/>
      <c r="GG109" s="177"/>
      <c r="GH109" s="177"/>
      <c r="GI109" s="177"/>
      <c r="GJ109" s="177"/>
      <c r="GK109" s="177"/>
      <c r="GL109" s="177"/>
      <c r="GM109" s="177"/>
      <c r="GN109" s="177"/>
      <c r="GO109" s="177"/>
      <c r="GP109" s="177"/>
      <c r="GQ109" s="177"/>
      <c r="GR109" s="177"/>
      <c r="GS109" s="177"/>
      <c r="GT109" s="177"/>
      <c r="GU109" s="177"/>
      <c r="GV109" s="177"/>
      <c r="GW109" s="177"/>
      <c r="GX109" s="177"/>
      <c r="GY109" s="177"/>
      <c r="GZ109" s="177"/>
      <c r="HA109" s="177"/>
      <c r="HB109" s="177"/>
      <c r="HC109" s="177"/>
      <c r="HD109" s="177"/>
      <c r="HE109" s="177"/>
      <c r="HF109" s="177"/>
      <c r="HG109" s="177"/>
      <c r="HH109" s="177"/>
      <c r="HI109" s="177"/>
      <c r="HJ109" s="177"/>
      <c r="HK109" s="177"/>
      <c r="HL109" s="177"/>
      <c r="HM109" s="177"/>
      <c r="HN109" s="177"/>
      <c r="HO109" s="177"/>
      <c r="HP109" s="177"/>
      <c r="HQ109" s="177"/>
      <c r="HR109" s="177"/>
      <c r="HS109" s="177"/>
      <c r="HT109" s="177"/>
      <c r="HU109" s="177"/>
      <c r="HV109" s="177"/>
      <c r="HW109" s="177"/>
      <c r="HX109" s="177"/>
      <c r="HY109" s="177"/>
      <c r="HZ109" s="177"/>
      <c r="IA109" s="177"/>
      <c r="IB109" s="177"/>
      <c r="IC109" s="177"/>
      <c r="ID109" s="177"/>
      <c r="IE109" s="177"/>
      <c r="IF109" s="177"/>
      <c r="IG109" s="177"/>
      <c r="IH109" s="177"/>
      <c r="II109" s="177"/>
      <c r="IJ109" s="177"/>
      <c r="IK109" s="177"/>
      <c r="IL109" s="177"/>
      <c r="IM109" s="177"/>
      <c r="IN109" s="177"/>
      <c r="IO109" s="177"/>
      <c r="IP109" s="177"/>
      <c r="IQ109" s="177"/>
      <c r="IR109" s="177"/>
      <c r="IS109" s="177"/>
      <c r="IT109" s="177"/>
      <c r="IU109" s="177"/>
      <c r="IV109" s="177"/>
      <c r="IW109" s="177"/>
      <c r="IX109" s="177"/>
      <c r="IY109" s="177"/>
      <c r="IZ109" s="177"/>
      <c r="JA109" s="177"/>
      <c r="JB109" s="177"/>
      <c r="JC109" s="177"/>
      <c r="JD109" s="177"/>
      <c r="JE109" s="177"/>
      <c r="JF109" s="177"/>
      <c r="JG109" s="177"/>
      <c r="JH109" s="177"/>
      <c r="JI109" s="177"/>
      <c r="JJ109" s="177"/>
      <c r="JK109" s="177"/>
      <c r="JL109" s="177"/>
      <c r="JM109" s="177"/>
      <c r="JN109" s="177"/>
      <c r="JO109" s="177"/>
      <c r="JP109" s="177"/>
      <c r="JQ109" s="177"/>
      <c r="JR109" s="177"/>
      <c r="JS109" s="177"/>
      <c r="JT109" s="223"/>
    </row>
    <row r="110" spans="1:299" ht="6.95" customHeight="1" thickBo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226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8"/>
      <c r="AJ110" s="26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  <c r="CM110" s="224"/>
      <c r="CN110" s="224"/>
      <c r="CO110" s="224"/>
      <c r="CP110" s="224"/>
      <c r="CQ110" s="224"/>
      <c r="CR110" s="224"/>
      <c r="CS110" s="224"/>
      <c r="CT110" s="224"/>
      <c r="CU110" s="224"/>
      <c r="CV110" s="224"/>
      <c r="CW110" s="224"/>
      <c r="CX110" s="224"/>
      <c r="CY110" s="224"/>
      <c r="CZ110" s="224"/>
      <c r="DA110" s="224"/>
      <c r="DB110" s="224"/>
      <c r="DC110" s="224"/>
      <c r="DD110" s="224"/>
      <c r="DE110" s="224"/>
      <c r="DF110" s="224"/>
      <c r="DG110" s="224"/>
      <c r="DH110" s="224"/>
      <c r="DI110" s="224"/>
      <c r="DJ110" s="224"/>
      <c r="DK110" s="224"/>
      <c r="DL110" s="224"/>
      <c r="DM110" s="224"/>
      <c r="DN110" s="224"/>
      <c r="DO110" s="224"/>
      <c r="DP110" s="224"/>
      <c r="DQ110" s="224"/>
      <c r="DR110" s="224"/>
      <c r="DS110" s="224"/>
      <c r="DT110" s="224"/>
      <c r="DU110" s="224"/>
      <c r="DV110" s="224"/>
      <c r="DW110" s="224"/>
      <c r="DX110" s="224"/>
      <c r="DY110" s="224"/>
      <c r="DZ110" s="224"/>
      <c r="EA110" s="224"/>
      <c r="EB110" s="224"/>
      <c r="EC110" s="224"/>
      <c r="ED110" s="224"/>
      <c r="EE110" s="224"/>
      <c r="EF110" s="224"/>
      <c r="EG110" s="224"/>
      <c r="EH110" s="224"/>
      <c r="EI110" s="224"/>
      <c r="EJ110" s="224"/>
      <c r="EK110" s="224"/>
      <c r="EL110" s="224"/>
      <c r="EM110" s="224"/>
      <c r="EN110" s="224"/>
      <c r="EO110" s="224"/>
      <c r="EP110" s="224"/>
      <c r="EQ110" s="224"/>
      <c r="ER110" s="224"/>
      <c r="ES110" s="224"/>
      <c r="ET110" s="224"/>
      <c r="EU110" s="224"/>
      <c r="EV110" s="224"/>
      <c r="EW110" s="224"/>
      <c r="EX110" s="224"/>
      <c r="EY110" s="224"/>
      <c r="EZ110" s="224"/>
      <c r="FA110" s="224"/>
      <c r="FB110" s="224"/>
      <c r="FC110" s="224"/>
      <c r="FD110" s="224"/>
      <c r="FE110" s="224"/>
      <c r="FF110" s="224"/>
      <c r="FG110" s="224"/>
      <c r="FH110" s="224"/>
      <c r="FI110" s="224"/>
      <c r="FJ110" s="224"/>
      <c r="FK110" s="224"/>
      <c r="FL110" s="224"/>
      <c r="FM110" s="224"/>
      <c r="FN110" s="224"/>
      <c r="FO110" s="224"/>
      <c r="FP110" s="224"/>
      <c r="FQ110" s="224"/>
      <c r="FR110" s="224"/>
      <c r="FS110" s="224"/>
      <c r="FT110" s="224"/>
      <c r="FU110" s="224"/>
      <c r="FV110" s="224"/>
      <c r="FW110" s="224"/>
      <c r="FX110" s="224"/>
      <c r="FY110" s="224"/>
      <c r="FZ110" s="224"/>
      <c r="GA110" s="224"/>
      <c r="GB110" s="224"/>
      <c r="GC110" s="224"/>
      <c r="GD110" s="224"/>
      <c r="GE110" s="224"/>
      <c r="GF110" s="224"/>
      <c r="GG110" s="224"/>
      <c r="GH110" s="224"/>
      <c r="GI110" s="224"/>
      <c r="GJ110" s="224"/>
      <c r="GK110" s="224"/>
      <c r="GL110" s="224"/>
      <c r="GM110" s="224"/>
      <c r="GN110" s="224"/>
      <c r="GO110" s="224"/>
      <c r="GP110" s="224"/>
      <c r="GQ110" s="224"/>
      <c r="GR110" s="224"/>
      <c r="GS110" s="224"/>
      <c r="GT110" s="224"/>
      <c r="GU110" s="224"/>
      <c r="GV110" s="224"/>
      <c r="GW110" s="224"/>
      <c r="GX110" s="224"/>
      <c r="GY110" s="224"/>
      <c r="GZ110" s="224"/>
      <c r="HA110" s="224"/>
      <c r="HB110" s="224"/>
      <c r="HC110" s="224"/>
      <c r="HD110" s="224"/>
      <c r="HE110" s="224"/>
      <c r="HF110" s="224"/>
      <c r="HG110" s="224"/>
      <c r="HH110" s="224"/>
      <c r="HI110" s="224"/>
      <c r="HJ110" s="224"/>
      <c r="HK110" s="224"/>
      <c r="HL110" s="224"/>
      <c r="HM110" s="224"/>
      <c r="HN110" s="224"/>
      <c r="HO110" s="224"/>
      <c r="HP110" s="224"/>
      <c r="HQ110" s="224"/>
      <c r="HR110" s="224"/>
      <c r="HS110" s="224"/>
      <c r="HT110" s="224"/>
      <c r="HU110" s="224"/>
      <c r="HV110" s="224"/>
      <c r="HW110" s="224"/>
      <c r="HX110" s="224"/>
      <c r="HY110" s="224"/>
      <c r="HZ110" s="224"/>
      <c r="IA110" s="224"/>
      <c r="IB110" s="224"/>
      <c r="IC110" s="224"/>
      <c r="ID110" s="224"/>
      <c r="IE110" s="224"/>
      <c r="IF110" s="224"/>
      <c r="IG110" s="224"/>
      <c r="IH110" s="224"/>
      <c r="II110" s="224"/>
      <c r="IJ110" s="224"/>
      <c r="IK110" s="224"/>
      <c r="IL110" s="224"/>
      <c r="IM110" s="224"/>
      <c r="IN110" s="224"/>
      <c r="IO110" s="224"/>
      <c r="IP110" s="224"/>
      <c r="IQ110" s="224"/>
      <c r="IR110" s="224"/>
      <c r="IS110" s="224"/>
      <c r="IT110" s="224"/>
      <c r="IU110" s="224"/>
      <c r="IV110" s="224"/>
      <c r="IW110" s="224"/>
      <c r="IX110" s="224"/>
      <c r="IY110" s="224"/>
      <c r="IZ110" s="224"/>
      <c r="JA110" s="224"/>
      <c r="JB110" s="224"/>
      <c r="JC110" s="224"/>
      <c r="JD110" s="224"/>
      <c r="JE110" s="224"/>
      <c r="JF110" s="224"/>
      <c r="JG110" s="224"/>
      <c r="JH110" s="224"/>
      <c r="JI110" s="224"/>
      <c r="JJ110" s="224"/>
      <c r="JK110" s="224"/>
      <c r="JL110" s="224"/>
      <c r="JM110" s="224"/>
      <c r="JN110" s="224"/>
      <c r="JO110" s="224"/>
      <c r="JP110" s="224"/>
      <c r="JQ110" s="224"/>
      <c r="JR110" s="224"/>
      <c r="JS110" s="224"/>
      <c r="JT110" s="225"/>
    </row>
    <row r="111" spans="1:299" ht="6.95" customHeight="1" thickTop="1" thickBo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</row>
    <row r="112" spans="1:299" ht="6.95" customHeight="1" thickTop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05" t="str">
        <f>IF(INDEX(取得届データ入力!$B$5:$P$104,電機基金取得届!$KD112,3)="","",INDEX(取得届データ入力!$B$5:$P$104,電機基金取得届!$KD112,3))</f>
        <v/>
      </c>
      <c r="X112" s="406"/>
      <c r="Y112" s="406"/>
      <c r="Z112" s="406"/>
      <c r="AA112" s="406"/>
      <c r="AB112" s="406"/>
      <c r="AC112" s="406"/>
      <c r="AD112" s="406"/>
      <c r="AE112" s="406"/>
      <c r="AF112" s="406"/>
      <c r="AG112" s="406"/>
      <c r="AH112" s="406"/>
      <c r="AI112" s="406"/>
      <c r="AJ112" s="406"/>
      <c r="AK112" s="406"/>
      <c r="AL112" s="406"/>
      <c r="AM112" s="406"/>
      <c r="AN112" s="406"/>
      <c r="AO112" s="406"/>
      <c r="AP112" s="406"/>
      <c r="AQ112" s="406"/>
      <c r="AR112" s="406"/>
      <c r="AS112" s="406"/>
      <c r="AT112" s="406"/>
      <c r="AU112" s="407"/>
      <c r="AV112" s="414" t="str">
        <f>IF(INDEX(取得届データ入力!$B$5:$P$104,電機基金取得届!$KD112,4)="","",INDEX(取得届データ入力!$B$5:$P$104,電機基金取得届!$KD112,4))</f>
        <v/>
      </c>
      <c r="AW112" s="406"/>
      <c r="AX112" s="406"/>
      <c r="AY112" s="406"/>
      <c r="AZ112" s="406"/>
      <c r="BA112" s="406"/>
      <c r="BB112" s="406"/>
      <c r="BC112" s="406"/>
      <c r="BD112" s="406"/>
      <c r="BE112" s="406"/>
      <c r="BF112" s="406"/>
      <c r="BG112" s="406"/>
      <c r="BH112" s="406"/>
      <c r="BI112" s="406"/>
      <c r="BJ112" s="406"/>
      <c r="BK112" s="406"/>
      <c r="BL112" s="406"/>
      <c r="BM112" s="406"/>
      <c r="BN112" s="406"/>
      <c r="BO112" s="406"/>
      <c r="BP112" s="406"/>
      <c r="BQ112" s="406"/>
      <c r="BR112" s="406"/>
      <c r="BS112" s="406"/>
      <c r="BT112" s="415"/>
      <c r="BU112" s="420" t="str">
        <f>IF(INDEX(取得届データ入力!$B$5:$P$104,電機基金取得届!$KD112,5)="","",IF(INDEX(取得届データ入力!$B$5:$P$104,電機基金取得届!$KD112,5)=5,"昭和",IF(INDEX(取得届データ入力!$B$5:$P$104,電機基金取得届!$KD112,5)=7,"平成",IF(INDEX(取得届データ入力!$B$5:$P$104,電機基金取得届!$KD112,5)=9,"令和"))))</f>
        <v/>
      </c>
      <c r="BV112" s="421"/>
      <c r="BW112" s="421"/>
      <c r="BX112" s="421"/>
      <c r="BY112" s="266" t="s">
        <v>33</v>
      </c>
      <c r="BZ112" s="266"/>
      <c r="CA112" s="266"/>
      <c r="CB112" s="266"/>
      <c r="CC112" s="266"/>
      <c r="CD112" s="266"/>
      <c r="CE112" s="266"/>
      <c r="CF112" s="266"/>
      <c r="CG112" s="266"/>
      <c r="CH112" s="266"/>
      <c r="CI112" s="266"/>
      <c r="CJ112" s="266"/>
      <c r="CK112" s="266" t="s">
        <v>34</v>
      </c>
      <c r="CL112" s="266"/>
      <c r="CM112" s="266"/>
      <c r="CN112" s="266"/>
      <c r="CO112" s="266"/>
      <c r="CP112" s="266"/>
      <c r="CQ112" s="266"/>
      <c r="CR112" s="266"/>
      <c r="CS112" s="266"/>
      <c r="CT112" s="266"/>
      <c r="CU112" s="266"/>
      <c r="CV112" s="266"/>
      <c r="CW112" s="266" t="s">
        <v>35</v>
      </c>
      <c r="CX112" s="266"/>
      <c r="CY112" s="266"/>
      <c r="CZ112" s="266"/>
      <c r="DA112" s="266"/>
      <c r="DB112" s="266"/>
      <c r="DC112" s="266"/>
      <c r="DD112" s="266"/>
      <c r="DE112" s="266"/>
      <c r="DF112" s="266"/>
      <c r="DG112" s="266"/>
      <c r="DH112" s="267"/>
      <c r="DI112" s="19"/>
      <c r="DJ112" s="20"/>
      <c r="DK112" s="20"/>
      <c r="DL112" s="20"/>
      <c r="DM112" s="20"/>
      <c r="DN112" s="20"/>
      <c r="DO112" s="20"/>
      <c r="DP112" s="20"/>
      <c r="DQ112" s="20"/>
      <c r="DR112" s="21"/>
      <c r="DS112" s="22"/>
      <c r="DT112" s="23"/>
      <c r="DU112" s="23"/>
      <c r="DV112" s="23"/>
      <c r="DW112" s="23"/>
      <c r="DX112" s="23"/>
      <c r="DY112" s="266" t="s">
        <v>33</v>
      </c>
      <c r="DZ112" s="266"/>
      <c r="EA112" s="266"/>
      <c r="EB112" s="266"/>
      <c r="EC112" s="266"/>
      <c r="ED112" s="266"/>
      <c r="EE112" s="266"/>
      <c r="EF112" s="266"/>
      <c r="EG112" s="266" t="s">
        <v>34</v>
      </c>
      <c r="EH112" s="266"/>
      <c r="EI112" s="266"/>
      <c r="EJ112" s="266"/>
      <c r="EK112" s="266"/>
      <c r="EL112" s="266"/>
      <c r="EM112" s="266"/>
      <c r="EN112" s="266"/>
      <c r="EO112" s="266" t="s">
        <v>35</v>
      </c>
      <c r="EP112" s="266"/>
      <c r="EQ112" s="266"/>
      <c r="ER112" s="266"/>
      <c r="ES112" s="266"/>
      <c r="ET112" s="266"/>
      <c r="EU112" s="266"/>
      <c r="EV112" s="267"/>
      <c r="EW112" s="271" t="s">
        <v>36</v>
      </c>
      <c r="EX112" s="272"/>
      <c r="EY112" s="272"/>
      <c r="EZ112" s="272"/>
      <c r="FA112" s="272"/>
      <c r="FB112" s="272"/>
      <c r="FC112" s="266" t="s">
        <v>33</v>
      </c>
      <c r="FD112" s="266"/>
      <c r="FE112" s="266"/>
      <c r="FF112" s="266"/>
      <c r="FG112" s="266"/>
      <c r="FH112" s="266"/>
      <c r="FI112" s="266"/>
      <c r="FJ112" s="266"/>
      <c r="FK112" s="266" t="s">
        <v>34</v>
      </c>
      <c r="FL112" s="266"/>
      <c r="FM112" s="266"/>
      <c r="FN112" s="266"/>
      <c r="FO112" s="266"/>
      <c r="FP112" s="266"/>
      <c r="FQ112" s="266"/>
      <c r="FR112" s="266"/>
      <c r="FS112" s="266" t="s">
        <v>35</v>
      </c>
      <c r="FT112" s="266"/>
      <c r="FU112" s="266"/>
      <c r="FV112" s="266"/>
      <c r="FW112" s="266"/>
      <c r="FX112" s="266"/>
      <c r="FY112" s="266"/>
      <c r="FZ112" s="267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KD112" s="161">
        <f>4*$KD$9-1</f>
        <v>3</v>
      </c>
      <c r="KE112" s="162"/>
      <c r="KF112" s="162"/>
      <c r="KG112" s="162"/>
      <c r="KH112" s="162"/>
      <c r="KI112" s="162"/>
      <c r="KJ112" s="162"/>
      <c r="KK112" s="162"/>
      <c r="KL112" s="162"/>
      <c r="KM112" s="163"/>
    </row>
    <row r="113" spans="1:299" ht="6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08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409"/>
      <c r="AI113" s="409"/>
      <c r="AJ113" s="409"/>
      <c r="AK113" s="409"/>
      <c r="AL113" s="409"/>
      <c r="AM113" s="409"/>
      <c r="AN113" s="409"/>
      <c r="AO113" s="409"/>
      <c r="AP113" s="409"/>
      <c r="AQ113" s="409"/>
      <c r="AR113" s="409"/>
      <c r="AS113" s="409"/>
      <c r="AT113" s="409"/>
      <c r="AU113" s="410"/>
      <c r="AV113" s="416"/>
      <c r="AW113" s="409"/>
      <c r="AX113" s="409"/>
      <c r="AY113" s="409"/>
      <c r="AZ113" s="409"/>
      <c r="BA113" s="409"/>
      <c r="BB113" s="409"/>
      <c r="BC113" s="409"/>
      <c r="BD113" s="409"/>
      <c r="BE113" s="409"/>
      <c r="BF113" s="409"/>
      <c r="BG113" s="409"/>
      <c r="BH113" s="409"/>
      <c r="BI113" s="409"/>
      <c r="BJ113" s="409"/>
      <c r="BK113" s="409"/>
      <c r="BL113" s="409"/>
      <c r="BM113" s="409"/>
      <c r="BN113" s="409"/>
      <c r="BO113" s="409"/>
      <c r="BP113" s="409"/>
      <c r="BQ113" s="409"/>
      <c r="BR113" s="409"/>
      <c r="BS113" s="409"/>
      <c r="BT113" s="417"/>
      <c r="BU113" s="422"/>
      <c r="BV113" s="423"/>
      <c r="BW113" s="423"/>
      <c r="BX113" s="423"/>
      <c r="BY113" s="269"/>
      <c r="BZ113" s="269"/>
      <c r="CA113" s="269"/>
      <c r="CB113" s="269"/>
      <c r="CC113" s="269"/>
      <c r="CD113" s="269"/>
      <c r="CE113" s="269"/>
      <c r="CF113" s="269"/>
      <c r="CG113" s="269"/>
      <c r="CH113" s="269"/>
      <c r="CI113" s="269"/>
      <c r="CJ113" s="269"/>
      <c r="CK113" s="269"/>
      <c r="CL113" s="269"/>
      <c r="CM113" s="269"/>
      <c r="CN113" s="269"/>
      <c r="CO113" s="269"/>
      <c r="CP113" s="269"/>
      <c r="CQ113" s="269"/>
      <c r="CR113" s="269"/>
      <c r="CS113" s="269"/>
      <c r="CT113" s="269"/>
      <c r="CU113" s="269"/>
      <c r="CV113" s="269"/>
      <c r="CW113" s="269"/>
      <c r="CX113" s="269"/>
      <c r="CY113" s="269"/>
      <c r="CZ113" s="269"/>
      <c r="DA113" s="269"/>
      <c r="DB113" s="269"/>
      <c r="DC113" s="269"/>
      <c r="DD113" s="269"/>
      <c r="DE113" s="269"/>
      <c r="DF113" s="269"/>
      <c r="DG113" s="269"/>
      <c r="DH113" s="270"/>
      <c r="DI113" s="395" t="str">
        <f>IF(INDEX(取得届データ入力!$B$5:$P$104,電機基金取得届!$KD112,7)="","",IF(INDEX(取得届データ入力!$B$5:$P$104,電機基金取得届!$KD112,7)=5,"男",IF(INDEX(取得届データ入力!$B$5:$P$104,電機基金取得届!$KD112,7)=6,"女")))</f>
        <v/>
      </c>
      <c r="DJ113" s="396"/>
      <c r="DK113" s="396"/>
      <c r="DL113" s="396"/>
      <c r="DM113" s="396"/>
      <c r="DN113" s="396"/>
      <c r="DO113" s="396"/>
      <c r="DP113" s="396"/>
      <c r="DQ113" s="396"/>
      <c r="DR113" s="397"/>
      <c r="DS113" s="401" t="str">
        <f>IF(INDEX(取得届データ入力!$B$5:$P$104,電機基金取得届!$KD112,8)="","",IF(INDEX(取得届データ入力!$B$5:$P$104,電機基金取得届!$KD112,8)=5,"昭和",IF(INDEX(取得届データ入力!$B$5:$P$104,電機基金取得届!$KD112,8)=7,"平成",IF(INDEX(取得届データ入力!$B$5:$P$104,電機基金取得届!$KD112,8)=9,"令和"))))</f>
        <v/>
      </c>
      <c r="DT113" s="402"/>
      <c r="DU113" s="402"/>
      <c r="DV113" s="402"/>
      <c r="DW113" s="402"/>
      <c r="DX113" s="402"/>
      <c r="DY113" s="269"/>
      <c r="DZ113" s="269"/>
      <c r="EA113" s="269"/>
      <c r="EB113" s="269"/>
      <c r="EC113" s="269"/>
      <c r="ED113" s="269"/>
      <c r="EE113" s="269"/>
      <c r="EF113" s="269"/>
      <c r="EG113" s="269"/>
      <c r="EH113" s="269"/>
      <c r="EI113" s="269"/>
      <c r="EJ113" s="269"/>
      <c r="EK113" s="269"/>
      <c r="EL113" s="269"/>
      <c r="EM113" s="269"/>
      <c r="EN113" s="269"/>
      <c r="EO113" s="269"/>
      <c r="EP113" s="269"/>
      <c r="EQ113" s="269"/>
      <c r="ER113" s="269"/>
      <c r="ES113" s="269"/>
      <c r="ET113" s="269"/>
      <c r="EU113" s="269"/>
      <c r="EV113" s="270"/>
      <c r="EW113" s="199"/>
      <c r="EX113" s="200"/>
      <c r="EY113" s="200"/>
      <c r="EZ113" s="200"/>
      <c r="FA113" s="200"/>
      <c r="FB113" s="200"/>
      <c r="FC113" s="269"/>
      <c r="FD113" s="269"/>
      <c r="FE113" s="269"/>
      <c r="FF113" s="269"/>
      <c r="FG113" s="269"/>
      <c r="FH113" s="269"/>
      <c r="FI113" s="269"/>
      <c r="FJ113" s="269"/>
      <c r="FK113" s="269"/>
      <c r="FL113" s="269"/>
      <c r="FM113" s="269"/>
      <c r="FN113" s="269"/>
      <c r="FO113" s="269"/>
      <c r="FP113" s="269"/>
      <c r="FQ113" s="269"/>
      <c r="FR113" s="269"/>
      <c r="FS113" s="269"/>
      <c r="FT113" s="269"/>
      <c r="FU113" s="269"/>
      <c r="FV113" s="269"/>
      <c r="FW113" s="269"/>
      <c r="FX113" s="269"/>
      <c r="FY113" s="269"/>
      <c r="FZ113" s="270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KD113" s="164"/>
      <c r="KE113" s="165"/>
      <c r="KF113" s="165"/>
      <c r="KG113" s="165"/>
      <c r="KH113" s="165"/>
      <c r="KI113" s="165"/>
      <c r="KJ113" s="165"/>
      <c r="KK113" s="165"/>
      <c r="KL113" s="165"/>
      <c r="KM113" s="166"/>
    </row>
    <row r="114" spans="1:299" ht="6.9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08"/>
      <c r="X114" s="409"/>
      <c r="Y114" s="409"/>
      <c r="Z114" s="409"/>
      <c r="AA114" s="409"/>
      <c r="AB114" s="409"/>
      <c r="AC114" s="409"/>
      <c r="AD114" s="409"/>
      <c r="AE114" s="409"/>
      <c r="AF114" s="409"/>
      <c r="AG114" s="409"/>
      <c r="AH114" s="409"/>
      <c r="AI114" s="409"/>
      <c r="AJ114" s="409"/>
      <c r="AK114" s="409"/>
      <c r="AL114" s="409"/>
      <c r="AM114" s="409"/>
      <c r="AN114" s="409"/>
      <c r="AO114" s="409"/>
      <c r="AP114" s="409"/>
      <c r="AQ114" s="409"/>
      <c r="AR114" s="409"/>
      <c r="AS114" s="409"/>
      <c r="AT114" s="409"/>
      <c r="AU114" s="410"/>
      <c r="AV114" s="416"/>
      <c r="AW114" s="409"/>
      <c r="AX114" s="409"/>
      <c r="AY114" s="409"/>
      <c r="AZ114" s="409"/>
      <c r="BA114" s="409"/>
      <c r="BB114" s="409"/>
      <c r="BC114" s="409"/>
      <c r="BD114" s="409"/>
      <c r="BE114" s="409"/>
      <c r="BF114" s="409"/>
      <c r="BG114" s="409"/>
      <c r="BH114" s="409"/>
      <c r="BI114" s="409"/>
      <c r="BJ114" s="409"/>
      <c r="BK114" s="409"/>
      <c r="BL114" s="409"/>
      <c r="BM114" s="409"/>
      <c r="BN114" s="409"/>
      <c r="BO114" s="409"/>
      <c r="BP114" s="409"/>
      <c r="BQ114" s="409"/>
      <c r="BR114" s="409"/>
      <c r="BS114" s="409"/>
      <c r="BT114" s="417"/>
      <c r="BU114" s="422"/>
      <c r="BV114" s="423"/>
      <c r="BW114" s="423"/>
      <c r="BX114" s="423"/>
      <c r="BY114" s="269"/>
      <c r="BZ114" s="269"/>
      <c r="CA114" s="269"/>
      <c r="CB114" s="269"/>
      <c r="CC114" s="269"/>
      <c r="CD114" s="269"/>
      <c r="CE114" s="269"/>
      <c r="CF114" s="269"/>
      <c r="CG114" s="269"/>
      <c r="CH114" s="269"/>
      <c r="CI114" s="269"/>
      <c r="CJ114" s="269"/>
      <c r="CK114" s="269"/>
      <c r="CL114" s="269"/>
      <c r="CM114" s="269"/>
      <c r="CN114" s="269"/>
      <c r="CO114" s="269"/>
      <c r="CP114" s="269"/>
      <c r="CQ114" s="269"/>
      <c r="CR114" s="269"/>
      <c r="CS114" s="269"/>
      <c r="CT114" s="269"/>
      <c r="CU114" s="269"/>
      <c r="CV114" s="269"/>
      <c r="CW114" s="269"/>
      <c r="CX114" s="269"/>
      <c r="CY114" s="269"/>
      <c r="CZ114" s="269"/>
      <c r="DA114" s="269"/>
      <c r="DB114" s="269"/>
      <c r="DC114" s="269"/>
      <c r="DD114" s="269"/>
      <c r="DE114" s="269"/>
      <c r="DF114" s="269"/>
      <c r="DG114" s="269"/>
      <c r="DH114" s="270"/>
      <c r="DI114" s="395"/>
      <c r="DJ114" s="396"/>
      <c r="DK114" s="396"/>
      <c r="DL114" s="396"/>
      <c r="DM114" s="396"/>
      <c r="DN114" s="396"/>
      <c r="DO114" s="396"/>
      <c r="DP114" s="396"/>
      <c r="DQ114" s="396"/>
      <c r="DR114" s="397"/>
      <c r="DS114" s="401"/>
      <c r="DT114" s="402"/>
      <c r="DU114" s="402"/>
      <c r="DV114" s="402"/>
      <c r="DW114" s="402"/>
      <c r="DX114" s="402"/>
      <c r="DY114" s="347" t="str">
        <f>IF(INDEX(取得届データ入力!$B$5:$P$104,電機基金取得届!$KD112,9)="","",MID(TEXT(INDEX(取得届データ入力!$B$5:$P$104,電機基金取得届!$KD112,9),"000000"),1,1))</f>
        <v/>
      </c>
      <c r="DZ114" s="312"/>
      <c r="EA114" s="312"/>
      <c r="EB114" s="312"/>
      <c r="EC114" s="312" t="str">
        <f>IF(INDEX(取得届データ入力!$B$5:$P$104,電機基金取得届!$KD112,9)="","",MID(TEXT(INDEX(取得届データ入力!$B$5:$P$104,電機基金取得届!$KD112,9),"000000"),2,1))</f>
        <v/>
      </c>
      <c r="ED114" s="312"/>
      <c r="EE114" s="312"/>
      <c r="EF114" s="335"/>
      <c r="EG114" s="347" t="str">
        <f>IF(INDEX(取得届データ入力!$B$5:$P$104,電機基金取得届!$KD112,9)="","",MID(TEXT(INDEX(取得届データ入力!$B$5:$P$104,電機基金取得届!$KD112,9),"000000"),3,1))</f>
        <v/>
      </c>
      <c r="EH114" s="312"/>
      <c r="EI114" s="312"/>
      <c r="EJ114" s="312"/>
      <c r="EK114" s="312" t="str">
        <f>IF(INDEX(取得届データ入力!$B$5:$P$104,電機基金取得届!$KD112,9)="","",MID(TEXT(INDEX(取得届データ入力!$B$5:$P$104,電機基金取得届!$KD112,9),"000000"),4,1))</f>
        <v/>
      </c>
      <c r="EL114" s="312"/>
      <c r="EM114" s="312"/>
      <c r="EN114" s="335"/>
      <c r="EO114" s="347" t="str">
        <f>IF(INDEX(取得届データ入力!$B$5:$P$104,電機基金取得届!$KD112,9)="","",MID(TEXT(INDEX(取得届データ入力!$B$5:$P$104,電機基金取得届!$KD112,9),"000000"),5,1))</f>
        <v/>
      </c>
      <c r="EP114" s="312"/>
      <c r="EQ114" s="312"/>
      <c r="ER114" s="312"/>
      <c r="ES114" s="312" t="str">
        <f>IF(INDEX(取得届データ入力!$B$5:$P$104,電機基金取得届!$KD112,9)="","",MID(TEXT(INDEX(取得届データ入力!$B$5:$P$104,電機基金取得届!$KD112,9),"000000"),6,1))</f>
        <v/>
      </c>
      <c r="ET114" s="312"/>
      <c r="EU114" s="312"/>
      <c r="EV114" s="315"/>
      <c r="EW114" s="199"/>
      <c r="EX114" s="200"/>
      <c r="EY114" s="200"/>
      <c r="EZ114" s="200"/>
      <c r="FA114" s="200"/>
      <c r="FB114" s="200"/>
      <c r="FC114" s="347"/>
      <c r="FD114" s="312"/>
      <c r="FE114" s="312"/>
      <c r="FF114" s="312"/>
      <c r="FG114" s="312"/>
      <c r="FH114" s="312"/>
      <c r="FI114" s="312"/>
      <c r="FJ114" s="335"/>
      <c r="FK114" s="347"/>
      <c r="FL114" s="312"/>
      <c r="FM114" s="312"/>
      <c r="FN114" s="312"/>
      <c r="FO114" s="312"/>
      <c r="FP114" s="312"/>
      <c r="FQ114" s="312"/>
      <c r="FR114" s="335"/>
      <c r="FS114" s="347"/>
      <c r="FT114" s="312"/>
      <c r="FU114" s="312"/>
      <c r="FV114" s="312"/>
      <c r="FW114" s="312"/>
      <c r="FX114" s="312"/>
      <c r="FY114" s="312"/>
      <c r="FZ114" s="315"/>
      <c r="GA114" s="7"/>
      <c r="GB114" s="3"/>
      <c r="GC114" s="3"/>
      <c r="GD114" s="3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KD114" s="164"/>
      <c r="KE114" s="165"/>
      <c r="KF114" s="165"/>
      <c r="KG114" s="165"/>
      <c r="KH114" s="165"/>
      <c r="KI114" s="165"/>
      <c r="KJ114" s="165"/>
      <c r="KK114" s="165"/>
      <c r="KL114" s="165"/>
      <c r="KM114" s="166"/>
    </row>
    <row r="115" spans="1:299" ht="6.9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11"/>
      <c r="X115" s="412"/>
      <c r="Y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  <c r="AJ115" s="412"/>
      <c r="AK115" s="412"/>
      <c r="AL115" s="412"/>
      <c r="AM115" s="412"/>
      <c r="AN115" s="412"/>
      <c r="AO115" s="412"/>
      <c r="AP115" s="412"/>
      <c r="AQ115" s="412"/>
      <c r="AR115" s="412"/>
      <c r="AS115" s="412"/>
      <c r="AT115" s="412"/>
      <c r="AU115" s="413"/>
      <c r="AV115" s="418"/>
      <c r="AW115" s="412"/>
      <c r="AX115" s="412"/>
      <c r="AY115" s="412"/>
      <c r="AZ115" s="412"/>
      <c r="BA115" s="412"/>
      <c r="BB115" s="412"/>
      <c r="BC115" s="412"/>
      <c r="BD115" s="412"/>
      <c r="BE115" s="412"/>
      <c r="BF115" s="412"/>
      <c r="BG115" s="412"/>
      <c r="BH115" s="412"/>
      <c r="BI115" s="412"/>
      <c r="BJ115" s="412"/>
      <c r="BK115" s="412"/>
      <c r="BL115" s="412"/>
      <c r="BM115" s="412"/>
      <c r="BN115" s="412"/>
      <c r="BO115" s="412"/>
      <c r="BP115" s="412"/>
      <c r="BQ115" s="412"/>
      <c r="BR115" s="412"/>
      <c r="BS115" s="412"/>
      <c r="BT115" s="419"/>
      <c r="BU115" s="422"/>
      <c r="BV115" s="423"/>
      <c r="BW115" s="423"/>
      <c r="BX115" s="423"/>
      <c r="BY115" s="347" t="str">
        <f>IF(INDEX(取得届データ入力!$B$5:$P$104,電機基金取得届!$KD112,6)="","",MID(TEXT(INDEX(取得届データ入力!$B$5:$P$104,電機基金取得届!$KD112,6),"000000"),1,1))</f>
        <v/>
      </c>
      <c r="BZ115" s="312"/>
      <c r="CA115" s="312"/>
      <c r="CB115" s="312"/>
      <c r="CC115" s="312"/>
      <c r="CD115" s="312"/>
      <c r="CE115" s="312" t="str">
        <f>IF(INDEX(取得届データ入力!$B$5:$P$104,電機基金取得届!$KD112,6)="","",MID(TEXT(INDEX(取得届データ入力!$B$5:$P$104,電機基金取得届!$KD112,6),"000000"),2,1))</f>
        <v/>
      </c>
      <c r="CF115" s="312"/>
      <c r="CG115" s="312"/>
      <c r="CH115" s="312"/>
      <c r="CI115" s="312"/>
      <c r="CJ115" s="312"/>
      <c r="CK115" s="312" t="str">
        <f>IF(INDEX(取得届データ入力!$B$5:$P$104,電機基金取得届!$KD112,6)="","",MID(TEXT(INDEX(取得届データ入力!$B$5:$P$104,電機基金取得届!$KD112,6),"000000"),3,1))</f>
        <v/>
      </c>
      <c r="CL115" s="312"/>
      <c r="CM115" s="312"/>
      <c r="CN115" s="312"/>
      <c r="CO115" s="312"/>
      <c r="CP115" s="312"/>
      <c r="CQ115" s="312" t="str">
        <f>IF(INDEX(取得届データ入力!$B$5:$P$104,電機基金取得届!$KD112,6)="","",MID(TEXT(INDEX(取得届データ入力!$B$5:$P$104,電機基金取得届!$KD112,6),"000000"),4,1))</f>
        <v/>
      </c>
      <c r="CR115" s="312"/>
      <c r="CS115" s="312"/>
      <c r="CT115" s="312"/>
      <c r="CU115" s="312"/>
      <c r="CV115" s="312"/>
      <c r="CW115" s="312" t="str">
        <f>IF(INDEX(取得届データ入力!$B$5:$P$104,電機基金取得届!$KD112,6)="","",MID(TEXT(INDEX(取得届データ入力!$B$5:$P$104,電機基金取得届!$KD112,6),"000000"),5,1))</f>
        <v/>
      </c>
      <c r="CX115" s="312"/>
      <c r="CY115" s="312"/>
      <c r="CZ115" s="312"/>
      <c r="DA115" s="312"/>
      <c r="DB115" s="312"/>
      <c r="DC115" s="312" t="str">
        <f>IF(INDEX(取得届データ入力!$B$5:$P$104,電機基金取得届!$KD112,6)="","",MID(TEXT(INDEX(取得届データ入力!$B$5:$P$104,電機基金取得届!$KD112,6),"000000"),6,1))</f>
        <v/>
      </c>
      <c r="DD115" s="312"/>
      <c r="DE115" s="312"/>
      <c r="DF115" s="312"/>
      <c r="DG115" s="312"/>
      <c r="DH115" s="315"/>
      <c r="DI115" s="395"/>
      <c r="DJ115" s="396"/>
      <c r="DK115" s="396"/>
      <c r="DL115" s="396"/>
      <c r="DM115" s="396"/>
      <c r="DN115" s="396"/>
      <c r="DO115" s="396"/>
      <c r="DP115" s="396"/>
      <c r="DQ115" s="396"/>
      <c r="DR115" s="397"/>
      <c r="DS115" s="401"/>
      <c r="DT115" s="402"/>
      <c r="DU115" s="402"/>
      <c r="DV115" s="402"/>
      <c r="DW115" s="402"/>
      <c r="DX115" s="402"/>
      <c r="DY115" s="347"/>
      <c r="DZ115" s="312"/>
      <c r="EA115" s="312"/>
      <c r="EB115" s="312"/>
      <c r="EC115" s="312"/>
      <c r="ED115" s="312"/>
      <c r="EE115" s="312"/>
      <c r="EF115" s="335"/>
      <c r="EG115" s="347"/>
      <c r="EH115" s="312"/>
      <c r="EI115" s="312"/>
      <c r="EJ115" s="312"/>
      <c r="EK115" s="312"/>
      <c r="EL115" s="312"/>
      <c r="EM115" s="312"/>
      <c r="EN115" s="335"/>
      <c r="EO115" s="347"/>
      <c r="EP115" s="312"/>
      <c r="EQ115" s="312"/>
      <c r="ER115" s="312"/>
      <c r="ES115" s="312"/>
      <c r="ET115" s="312"/>
      <c r="EU115" s="312"/>
      <c r="EV115" s="315"/>
      <c r="EW115" s="199"/>
      <c r="EX115" s="200"/>
      <c r="EY115" s="200"/>
      <c r="EZ115" s="200"/>
      <c r="FA115" s="200"/>
      <c r="FB115" s="200"/>
      <c r="FC115" s="347"/>
      <c r="FD115" s="312"/>
      <c r="FE115" s="312"/>
      <c r="FF115" s="312"/>
      <c r="FG115" s="312"/>
      <c r="FH115" s="312"/>
      <c r="FI115" s="312"/>
      <c r="FJ115" s="335"/>
      <c r="FK115" s="347"/>
      <c r="FL115" s="312"/>
      <c r="FM115" s="312"/>
      <c r="FN115" s="312"/>
      <c r="FO115" s="312"/>
      <c r="FP115" s="312"/>
      <c r="FQ115" s="312"/>
      <c r="FR115" s="335"/>
      <c r="FS115" s="347"/>
      <c r="FT115" s="312"/>
      <c r="FU115" s="312"/>
      <c r="FV115" s="312"/>
      <c r="FW115" s="312"/>
      <c r="FX115" s="312"/>
      <c r="FY115" s="312"/>
      <c r="FZ115" s="315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KD115" s="164"/>
      <c r="KE115" s="165"/>
      <c r="KF115" s="165"/>
      <c r="KG115" s="165"/>
      <c r="KH115" s="165"/>
      <c r="KI115" s="165"/>
      <c r="KJ115" s="165"/>
      <c r="KK115" s="165"/>
      <c r="KL115" s="165"/>
      <c r="KM115" s="166"/>
    </row>
    <row r="116" spans="1:299" ht="6.9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74" t="s">
        <v>37</v>
      </c>
      <c r="X116" s="375"/>
      <c r="Y116" s="375"/>
      <c r="Z116" s="375"/>
      <c r="AA116" s="375"/>
      <c r="AB116" s="375"/>
      <c r="AC116" s="376"/>
      <c r="AD116" s="376"/>
      <c r="AE116" s="376"/>
      <c r="AF116" s="376"/>
      <c r="AG116" s="376"/>
      <c r="AH116" s="376"/>
      <c r="AI116" s="376"/>
      <c r="AJ116" s="376"/>
      <c r="AK116" s="376"/>
      <c r="AL116" s="376"/>
      <c r="AM116" s="376"/>
      <c r="AN116" s="376"/>
      <c r="AO116" s="376"/>
      <c r="AP116" s="376"/>
      <c r="AQ116" s="376"/>
      <c r="AR116" s="376"/>
      <c r="AS116" s="376"/>
      <c r="AT116" s="376"/>
      <c r="AU116" s="377"/>
      <c r="AV116" s="380" t="s">
        <v>38</v>
      </c>
      <c r="AW116" s="200"/>
      <c r="AX116" s="200"/>
      <c r="AY116" s="200"/>
      <c r="AZ116" s="200"/>
      <c r="BA116" s="376"/>
      <c r="BB116" s="376"/>
      <c r="BC116" s="376"/>
      <c r="BD116" s="376"/>
      <c r="BE116" s="376"/>
      <c r="BF116" s="376"/>
      <c r="BG116" s="376"/>
      <c r="BH116" s="376"/>
      <c r="BI116" s="376"/>
      <c r="BJ116" s="376"/>
      <c r="BK116" s="376"/>
      <c r="BL116" s="376"/>
      <c r="BM116" s="376"/>
      <c r="BN116" s="376"/>
      <c r="BO116" s="376"/>
      <c r="BP116" s="376"/>
      <c r="BQ116" s="376"/>
      <c r="BR116" s="376"/>
      <c r="BS116" s="376"/>
      <c r="BT116" s="381"/>
      <c r="BU116" s="422"/>
      <c r="BV116" s="423"/>
      <c r="BW116" s="423"/>
      <c r="BX116" s="423"/>
      <c r="BY116" s="347"/>
      <c r="BZ116" s="312"/>
      <c r="CA116" s="312"/>
      <c r="CB116" s="312"/>
      <c r="CC116" s="312"/>
      <c r="CD116" s="312"/>
      <c r="CE116" s="312"/>
      <c r="CF116" s="312"/>
      <c r="CG116" s="312"/>
      <c r="CH116" s="312"/>
      <c r="CI116" s="312"/>
      <c r="CJ116" s="312"/>
      <c r="CK116" s="312"/>
      <c r="CL116" s="312"/>
      <c r="CM116" s="312"/>
      <c r="CN116" s="312"/>
      <c r="CO116" s="312"/>
      <c r="CP116" s="312"/>
      <c r="CQ116" s="312"/>
      <c r="CR116" s="312"/>
      <c r="CS116" s="312"/>
      <c r="CT116" s="312"/>
      <c r="CU116" s="312"/>
      <c r="CV116" s="312"/>
      <c r="CW116" s="312"/>
      <c r="CX116" s="312"/>
      <c r="CY116" s="312"/>
      <c r="CZ116" s="312"/>
      <c r="DA116" s="312"/>
      <c r="DB116" s="312"/>
      <c r="DC116" s="312"/>
      <c r="DD116" s="312"/>
      <c r="DE116" s="312"/>
      <c r="DF116" s="312"/>
      <c r="DG116" s="312"/>
      <c r="DH116" s="315"/>
      <c r="DI116" s="395"/>
      <c r="DJ116" s="396"/>
      <c r="DK116" s="396"/>
      <c r="DL116" s="396"/>
      <c r="DM116" s="396"/>
      <c r="DN116" s="396"/>
      <c r="DO116" s="396"/>
      <c r="DP116" s="396"/>
      <c r="DQ116" s="396"/>
      <c r="DR116" s="397"/>
      <c r="DS116" s="401"/>
      <c r="DT116" s="402"/>
      <c r="DU116" s="402"/>
      <c r="DV116" s="402"/>
      <c r="DW116" s="402"/>
      <c r="DX116" s="402"/>
      <c r="DY116" s="347"/>
      <c r="DZ116" s="312"/>
      <c r="EA116" s="312"/>
      <c r="EB116" s="312"/>
      <c r="EC116" s="312"/>
      <c r="ED116" s="312"/>
      <c r="EE116" s="312"/>
      <c r="EF116" s="335"/>
      <c r="EG116" s="347"/>
      <c r="EH116" s="312"/>
      <c r="EI116" s="312"/>
      <c r="EJ116" s="312"/>
      <c r="EK116" s="312"/>
      <c r="EL116" s="312"/>
      <c r="EM116" s="312"/>
      <c r="EN116" s="335"/>
      <c r="EO116" s="347"/>
      <c r="EP116" s="312"/>
      <c r="EQ116" s="312"/>
      <c r="ER116" s="312"/>
      <c r="ES116" s="312"/>
      <c r="ET116" s="312"/>
      <c r="EU116" s="312"/>
      <c r="EV116" s="315"/>
      <c r="EW116" s="199" t="s">
        <v>39</v>
      </c>
      <c r="EX116" s="200"/>
      <c r="EY116" s="200"/>
      <c r="EZ116" s="200"/>
      <c r="FA116" s="200"/>
      <c r="FB116" s="383"/>
      <c r="FC116" s="347"/>
      <c r="FD116" s="312"/>
      <c r="FE116" s="312"/>
      <c r="FF116" s="312"/>
      <c r="FG116" s="312"/>
      <c r="FH116" s="312"/>
      <c r="FI116" s="312"/>
      <c r="FJ116" s="335"/>
      <c r="FK116" s="347"/>
      <c r="FL116" s="312"/>
      <c r="FM116" s="312"/>
      <c r="FN116" s="312"/>
      <c r="FO116" s="312"/>
      <c r="FP116" s="312"/>
      <c r="FQ116" s="312"/>
      <c r="FR116" s="335"/>
      <c r="FS116" s="347"/>
      <c r="FT116" s="312"/>
      <c r="FU116" s="312"/>
      <c r="FV116" s="312"/>
      <c r="FW116" s="312"/>
      <c r="FX116" s="312"/>
      <c r="FY116" s="312"/>
      <c r="FZ116" s="315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KD116" s="164"/>
      <c r="KE116" s="165"/>
      <c r="KF116" s="165"/>
      <c r="KG116" s="165"/>
      <c r="KH116" s="165"/>
      <c r="KI116" s="165"/>
      <c r="KJ116" s="165"/>
      <c r="KK116" s="165"/>
      <c r="KL116" s="165"/>
      <c r="KM116" s="166"/>
    </row>
    <row r="117" spans="1:299" ht="6.9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199"/>
      <c r="X117" s="200"/>
      <c r="Y117" s="200"/>
      <c r="Z117" s="200"/>
      <c r="AA117" s="200"/>
      <c r="AB117" s="200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  <c r="AM117" s="378"/>
      <c r="AN117" s="378"/>
      <c r="AO117" s="378"/>
      <c r="AP117" s="378"/>
      <c r="AQ117" s="378"/>
      <c r="AR117" s="378"/>
      <c r="AS117" s="378"/>
      <c r="AT117" s="378"/>
      <c r="AU117" s="379"/>
      <c r="AV117" s="380"/>
      <c r="AW117" s="200"/>
      <c r="AX117" s="200"/>
      <c r="AY117" s="200"/>
      <c r="AZ117" s="200"/>
      <c r="BA117" s="378"/>
      <c r="BB117" s="378"/>
      <c r="BC117" s="378"/>
      <c r="BD117" s="378"/>
      <c r="BE117" s="378"/>
      <c r="BF117" s="378"/>
      <c r="BG117" s="378"/>
      <c r="BH117" s="378"/>
      <c r="BI117" s="378"/>
      <c r="BJ117" s="378"/>
      <c r="BK117" s="378"/>
      <c r="BL117" s="378"/>
      <c r="BM117" s="378"/>
      <c r="BN117" s="378"/>
      <c r="BO117" s="378"/>
      <c r="BP117" s="378"/>
      <c r="BQ117" s="378"/>
      <c r="BR117" s="378"/>
      <c r="BS117" s="378"/>
      <c r="BT117" s="382"/>
      <c r="BU117" s="422"/>
      <c r="BV117" s="423"/>
      <c r="BW117" s="423"/>
      <c r="BX117" s="423"/>
      <c r="BY117" s="347"/>
      <c r="BZ117" s="312"/>
      <c r="CA117" s="312"/>
      <c r="CB117" s="312"/>
      <c r="CC117" s="312"/>
      <c r="CD117" s="312"/>
      <c r="CE117" s="312"/>
      <c r="CF117" s="312"/>
      <c r="CG117" s="312"/>
      <c r="CH117" s="312"/>
      <c r="CI117" s="312"/>
      <c r="CJ117" s="312"/>
      <c r="CK117" s="312"/>
      <c r="CL117" s="312"/>
      <c r="CM117" s="312"/>
      <c r="CN117" s="312"/>
      <c r="CO117" s="312"/>
      <c r="CP117" s="312"/>
      <c r="CQ117" s="312"/>
      <c r="CR117" s="312"/>
      <c r="CS117" s="312"/>
      <c r="CT117" s="312"/>
      <c r="CU117" s="312"/>
      <c r="CV117" s="312"/>
      <c r="CW117" s="312"/>
      <c r="CX117" s="312"/>
      <c r="CY117" s="312"/>
      <c r="CZ117" s="312"/>
      <c r="DA117" s="312"/>
      <c r="DB117" s="312"/>
      <c r="DC117" s="312"/>
      <c r="DD117" s="312"/>
      <c r="DE117" s="312"/>
      <c r="DF117" s="312"/>
      <c r="DG117" s="312"/>
      <c r="DH117" s="315"/>
      <c r="DI117" s="395"/>
      <c r="DJ117" s="396"/>
      <c r="DK117" s="396"/>
      <c r="DL117" s="396"/>
      <c r="DM117" s="396"/>
      <c r="DN117" s="396"/>
      <c r="DO117" s="396"/>
      <c r="DP117" s="396"/>
      <c r="DQ117" s="396"/>
      <c r="DR117" s="397"/>
      <c r="DS117" s="401"/>
      <c r="DT117" s="402"/>
      <c r="DU117" s="402"/>
      <c r="DV117" s="402"/>
      <c r="DW117" s="402"/>
      <c r="DX117" s="402"/>
      <c r="DY117" s="347"/>
      <c r="DZ117" s="312"/>
      <c r="EA117" s="312"/>
      <c r="EB117" s="312"/>
      <c r="EC117" s="312"/>
      <c r="ED117" s="312"/>
      <c r="EE117" s="312"/>
      <c r="EF117" s="335"/>
      <c r="EG117" s="347"/>
      <c r="EH117" s="312"/>
      <c r="EI117" s="312"/>
      <c r="EJ117" s="312"/>
      <c r="EK117" s="312"/>
      <c r="EL117" s="312"/>
      <c r="EM117" s="312"/>
      <c r="EN117" s="335"/>
      <c r="EO117" s="347"/>
      <c r="EP117" s="312"/>
      <c r="EQ117" s="312"/>
      <c r="ER117" s="312"/>
      <c r="ES117" s="312"/>
      <c r="ET117" s="312"/>
      <c r="EU117" s="312"/>
      <c r="EV117" s="315"/>
      <c r="EW117" s="199"/>
      <c r="EX117" s="200"/>
      <c r="EY117" s="200"/>
      <c r="EZ117" s="200"/>
      <c r="FA117" s="200"/>
      <c r="FB117" s="383"/>
      <c r="FC117" s="347"/>
      <c r="FD117" s="312"/>
      <c r="FE117" s="312"/>
      <c r="FF117" s="312"/>
      <c r="FG117" s="312"/>
      <c r="FH117" s="312"/>
      <c r="FI117" s="312"/>
      <c r="FJ117" s="335"/>
      <c r="FK117" s="347"/>
      <c r="FL117" s="312"/>
      <c r="FM117" s="312"/>
      <c r="FN117" s="312"/>
      <c r="FO117" s="312"/>
      <c r="FP117" s="312"/>
      <c r="FQ117" s="312"/>
      <c r="FR117" s="335"/>
      <c r="FS117" s="347"/>
      <c r="FT117" s="312"/>
      <c r="FU117" s="312"/>
      <c r="FV117" s="312"/>
      <c r="FW117" s="312"/>
      <c r="FX117" s="312"/>
      <c r="FY117" s="312"/>
      <c r="FZ117" s="315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KD117" s="164"/>
      <c r="KE117" s="165"/>
      <c r="KF117" s="165"/>
      <c r="KG117" s="165"/>
      <c r="KH117" s="165"/>
      <c r="KI117" s="165"/>
      <c r="KJ117" s="165"/>
      <c r="KK117" s="165"/>
      <c r="KL117" s="165"/>
      <c r="KM117" s="166"/>
    </row>
    <row r="118" spans="1:299" ht="6.95" customHeight="1" thickBo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84" t="str">
        <f>IF(INDEX(取得届データ入力!$B$5:$P$104,電機基金取得届!$KD112,1)="","",INDEX(取得届データ入力!$B$5:$P$104,電機基金取得届!$KD112,1))</f>
        <v/>
      </c>
      <c r="X118" s="385"/>
      <c r="Y118" s="385"/>
      <c r="Z118" s="385"/>
      <c r="AA118" s="385"/>
      <c r="AB118" s="385"/>
      <c r="AC118" s="385"/>
      <c r="AD118" s="385"/>
      <c r="AE118" s="385"/>
      <c r="AF118" s="385"/>
      <c r="AG118" s="385"/>
      <c r="AH118" s="385"/>
      <c r="AI118" s="385"/>
      <c r="AJ118" s="385"/>
      <c r="AK118" s="385"/>
      <c r="AL118" s="385"/>
      <c r="AM118" s="385"/>
      <c r="AN118" s="385"/>
      <c r="AO118" s="385"/>
      <c r="AP118" s="385"/>
      <c r="AQ118" s="385"/>
      <c r="AR118" s="385"/>
      <c r="AS118" s="385"/>
      <c r="AT118" s="385"/>
      <c r="AU118" s="386"/>
      <c r="AV118" s="390" t="str">
        <f>IF(INDEX(取得届データ入力!$B$5:$P$104,電機基金取得届!$KD112,2)="","",INDEX(取得届データ入力!$B$5:$P$104,電機基金取得届!$KD112,2))</f>
        <v/>
      </c>
      <c r="AW118" s="390"/>
      <c r="AX118" s="390"/>
      <c r="AY118" s="390"/>
      <c r="AZ118" s="390"/>
      <c r="BA118" s="390"/>
      <c r="BB118" s="390"/>
      <c r="BC118" s="390"/>
      <c r="BD118" s="390"/>
      <c r="BE118" s="390"/>
      <c r="BF118" s="390"/>
      <c r="BG118" s="390"/>
      <c r="BH118" s="390"/>
      <c r="BI118" s="390"/>
      <c r="BJ118" s="390"/>
      <c r="BK118" s="390"/>
      <c r="BL118" s="390"/>
      <c r="BM118" s="390"/>
      <c r="BN118" s="390"/>
      <c r="BO118" s="390"/>
      <c r="BP118" s="390"/>
      <c r="BQ118" s="390"/>
      <c r="BR118" s="390"/>
      <c r="BS118" s="390"/>
      <c r="BT118" s="391"/>
      <c r="BU118" s="422"/>
      <c r="BV118" s="423"/>
      <c r="BW118" s="423"/>
      <c r="BX118" s="423"/>
      <c r="BY118" s="347"/>
      <c r="BZ118" s="312"/>
      <c r="CA118" s="312"/>
      <c r="CB118" s="312"/>
      <c r="CC118" s="312"/>
      <c r="CD118" s="312"/>
      <c r="CE118" s="312"/>
      <c r="CF118" s="312"/>
      <c r="CG118" s="312"/>
      <c r="CH118" s="312"/>
      <c r="CI118" s="312"/>
      <c r="CJ118" s="312"/>
      <c r="CK118" s="312"/>
      <c r="CL118" s="312"/>
      <c r="CM118" s="312"/>
      <c r="CN118" s="312"/>
      <c r="CO118" s="312"/>
      <c r="CP118" s="312"/>
      <c r="CQ118" s="312"/>
      <c r="CR118" s="312"/>
      <c r="CS118" s="312"/>
      <c r="CT118" s="312"/>
      <c r="CU118" s="312"/>
      <c r="CV118" s="312"/>
      <c r="CW118" s="312"/>
      <c r="CX118" s="312"/>
      <c r="CY118" s="312"/>
      <c r="CZ118" s="312"/>
      <c r="DA118" s="312"/>
      <c r="DB118" s="312"/>
      <c r="DC118" s="312"/>
      <c r="DD118" s="312"/>
      <c r="DE118" s="312"/>
      <c r="DF118" s="312"/>
      <c r="DG118" s="312"/>
      <c r="DH118" s="315"/>
      <c r="DI118" s="395"/>
      <c r="DJ118" s="396"/>
      <c r="DK118" s="396"/>
      <c r="DL118" s="396"/>
      <c r="DM118" s="396"/>
      <c r="DN118" s="396"/>
      <c r="DO118" s="396"/>
      <c r="DP118" s="396"/>
      <c r="DQ118" s="396"/>
      <c r="DR118" s="397"/>
      <c r="DS118" s="401"/>
      <c r="DT118" s="402"/>
      <c r="DU118" s="402"/>
      <c r="DV118" s="402"/>
      <c r="DW118" s="402"/>
      <c r="DX118" s="402"/>
      <c r="DY118" s="347"/>
      <c r="DZ118" s="312"/>
      <c r="EA118" s="312"/>
      <c r="EB118" s="312"/>
      <c r="EC118" s="312"/>
      <c r="ED118" s="312"/>
      <c r="EE118" s="312"/>
      <c r="EF118" s="335"/>
      <c r="EG118" s="347"/>
      <c r="EH118" s="312"/>
      <c r="EI118" s="312"/>
      <c r="EJ118" s="312"/>
      <c r="EK118" s="312"/>
      <c r="EL118" s="312"/>
      <c r="EM118" s="312"/>
      <c r="EN118" s="335"/>
      <c r="EO118" s="347"/>
      <c r="EP118" s="312"/>
      <c r="EQ118" s="312"/>
      <c r="ER118" s="312"/>
      <c r="ES118" s="312"/>
      <c r="ET118" s="312"/>
      <c r="EU118" s="312"/>
      <c r="EV118" s="315"/>
      <c r="EW118" s="199"/>
      <c r="EX118" s="200"/>
      <c r="EY118" s="200"/>
      <c r="EZ118" s="200"/>
      <c r="FA118" s="200"/>
      <c r="FB118" s="383"/>
      <c r="FC118" s="347"/>
      <c r="FD118" s="312"/>
      <c r="FE118" s="312"/>
      <c r="FF118" s="312"/>
      <c r="FG118" s="312"/>
      <c r="FH118" s="312"/>
      <c r="FI118" s="312"/>
      <c r="FJ118" s="335"/>
      <c r="FK118" s="347"/>
      <c r="FL118" s="312"/>
      <c r="FM118" s="312"/>
      <c r="FN118" s="312"/>
      <c r="FO118" s="312"/>
      <c r="FP118" s="312"/>
      <c r="FQ118" s="312"/>
      <c r="FR118" s="335"/>
      <c r="FS118" s="347"/>
      <c r="FT118" s="312"/>
      <c r="FU118" s="312"/>
      <c r="FV118" s="312"/>
      <c r="FW118" s="312"/>
      <c r="FX118" s="312"/>
      <c r="FY118" s="312"/>
      <c r="FZ118" s="315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KD118" s="167"/>
      <c r="KE118" s="168"/>
      <c r="KF118" s="168"/>
      <c r="KG118" s="168"/>
      <c r="KH118" s="168"/>
      <c r="KI118" s="168"/>
      <c r="KJ118" s="168"/>
      <c r="KK118" s="168"/>
      <c r="KL118" s="168"/>
      <c r="KM118" s="169"/>
    </row>
    <row r="119" spans="1:299" ht="6.95" customHeight="1" thickTop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84"/>
      <c r="X119" s="385"/>
      <c r="Y119" s="385"/>
      <c r="Z119" s="385"/>
      <c r="AA119" s="385"/>
      <c r="AB119" s="385"/>
      <c r="AC119" s="385"/>
      <c r="AD119" s="385"/>
      <c r="AE119" s="385"/>
      <c r="AF119" s="385"/>
      <c r="AG119" s="385"/>
      <c r="AH119" s="385"/>
      <c r="AI119" s="385"/>
      <c r="AJ119" s="385"/>
      <c r="AK119" s="385"/>
      <c r="AL119" s="385"/>
      <c r="AM119" s="385"/>
      <c r="AN119" s="385"/>
      <c r="AO119" s="385"/>
      <c r="AP119" s="385"/>
      <c r="AQ119" s="385"/>
      <c r="AR119" s="385"/>
      <c r="AS119" s="385"/>
      <c r="AT119" s="385"/>
      <c r="AU119" s="386"/>
      <c r="AV119" s="390"/>
      <c r="AW119" s="390"/>
      <c r="AX119" s="390"/>
      <c r="AY119" s="390"/>
      <c r="AZ119" s="390"/>
      <c r="BA119" s="390"/>
      <c r="BB119" s="390"/>
      <c r="BC119" s="390"/>
      <c r="BD119" s="390"/>
      <c r="BE119" s="390"/>
      <c r="BF119" s="390"/>
      <c r="BG119" s="390"/>
      <c r="BH119" s="390"/>
      <c r="BI119" s="390"/>
      <c r="BJ119" s="390"/>
      <c r="BK119" s="390"/>
      <c r="BL119" s="390"/>
      <c r="BM119" s="390"/>
      <c r="BN119" s="390"/>
      <c r="BO119" s="390"/>
      <c r="BP119" s="390"/>
      <c r="BQ119" s="390"/>
      <c r="BR119" s="390"/>
      <c r="BS119" s="390"/>
      <c r="BT119" s="391"/>
      <c r="BU119" s="422"/>
      <c r="BV119" s="423"/>
      <c r="BW119" s="423"/>
      <c r="BX119" s="423"/>
      <c r="BY119" s="347"/>
      <c r="BZ119" s="312"/>
      <c r="CA119" s="312"/>
      <c r="CB119" s="312"/>
      <c r="CC119" s="312"/>
      <c r="CD119" s="312"/>
      <c r="CE119" s="312"/>
      <c r="CF119" s="312"/>
      <c r="CG119" s="312"/>
      <c r="CH119" s="312"/>
      <c r="CI119" s="312"/>
      <c r="CJ119" s="312"/>
      <c r="CK119" s="312"/>
      <c r="CL119" s="312"/>
      <c r="CM119" s="312"/>
      <c r="CN119" s="312"/>
      <c r="CO119" s="312"/>
      <c r="CP119" s="312"/>
      <c r="CQ119" s="312"/>
      <c r="CR119" s="312"/>
      <c r="CS119" s="312"/>
      <c r="CT119" s="312"/>
      <c r="CU119" s="312"/>
      <c r="CV119" s="312"/>
      <c r="CW119" s="312"/>
      <c r="CX119" s="312"/>
      <c r="CY119" s="312"/>
      <c r="CZ119" s="312"/>
      <c r="DA119" s="312"/>
      <c r="DB119" s="312"/>
      <c r="DC119" s="312"/>
      <c r="DD119" s="312"/>
      <c r="DE119" s="312"/>
      <c r="DF119" s="312"/>
      <c r="DG119" s="312"/>
      <c r="DH119" s="315"/>
      <c r="DI119" s="395"/>
      <c r="DJ119" s="396"/>
      <c r="DK119" s="396"/>
      <c r="DL119" s="396"/>
      <c r="DM119" s="396"/>
      <c r="DN119" s="396"/>
      <c r="DO119" s="396"/>
      <c r="DP119" s="396"/>
      <c r="DQ119" s="396"/>
      <c r="DR119" s="397"/>
      <c r="DS119" s="401"/>
      <c r="DT119" s="402"/>
      <c r="DU119" s="402"/>
      <c r="DV119" s="402"/>
      <c r="DW119" s="402"/>
      <c r="DX119" s="402"/>
      <c r="DY119" s="347"/>
      <c r="DZ119" s="312"/>
      <c r="EA119" s="312"/>
      <c r="EB119" s="312"/>
      <c r="EC119" s="312"/>
      <c r="ED119" s="312"/>
      <c r="EE119" s="312"/>
      <c r="EF119" s="335"/>
      <c r="EG119" s="347"/>
      <c r="EH119" s="312"/>
      <c r="EI119" s="312"/>
      <c r="EJ119" s="312"/>
      <c r="EK119" s="312"/>
      <c r="EL119" s="312"/>
      <c r="EM119" s="312"/>
      <c r="EN119" s="335"/>
      <c r="EO119" s="347"/>
      <c r="EP119" s="312"/>
      <c r="EQ119" s="312"/>
      <c r="ER119" s="312"/>
      <c r="ES119" s="312"/>
      <c r="ET119" s="312"/>
      <c r="EU119" s="312"/>
      <c r="EV119" s="315"/>
      <c r="EW119" s="199" t="s">
        <v>40</v>
      </c>
      <c r="EX119" s="200"/>
      <c r="EY119" s="200"/>
      <c r="EZ119" s="200"/>
      <c r="FA119" s="200"/>
      <c r="FB119" s="383"/>
      <c r="FC119" s="347"/>
      <c r="FD119" s="312"/>
      <c r="FE119" s="312"/>
      <c r="FF119" s="312"/>
      <c r="FG119" s="312"/>
      <c r="FH119" s="312"/>
      <c r="FI119" s="312"/>
      <c r="FJ119" s="335"/>
      <c r="FK119" s="347"/>
      <c r="FL119" s="312"/>
      <c r="FM119" s="312"/>
      <c r="FN119" s="312"/>
      <c r="FO119" s="312"/>
      <c r="FP119" s="312"/>
      <c r="FQ119" s="312"/>
      <c r="FR119" s="335"/>
      <c r="FS119" s="347"/>
      <c r="FT119" s="312"/>
      <c r="FU119" s="312"/>
      <c r="FV119" s="312"/>
      <c r="FW119" s="312"/>
      <c r="FX119" s="312"/>
      <c r="FY119" s="312"/>
      <c r="FZ119" s="315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</row>
    <row r="120" spans="1:299" ht="6.9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84"/>
      <c r="X120" s="385"/>
      <c r="Y120" s="385"/>
      <c r="Z120" s="385"/>
      <c r="AA120" s="385"/>
      <c r="AB120" s="385"/>
      <c r="AC120" s="385"/>
      <c r="AD120" s="385"/>
      <c r="AE120" s="385"/>
      <c r="AF120" s="385"/>
      <c r="AG120" s="385"/>
      <c r="AH120" s="385"/>
      <c r="AI120" s="385"/>
      <c r="AJ120" s="385"/>
      <c r="AK120" s="385"/>
      <c r="AL120" s="385"/>
      <c r="AM120" s="385"/>
      <c r="AN120" s="385"/>
      <c r="AO120" s="385"/>
      <c r="AP120" s="385"/>
      <c r="AQ120" s="385"/>
      <c r="AR120" s="385"/>
      <c r="AS120" s="385"/>
      <c r="AT120" s="385"/>
      <c r="AU120" s="386"/>
      <c r="AV120" s="390"/>
      <c r="AW120" s="390"/>
      <c r="AX120" s="390"/>
      <c r="AY120" s="390"/>
      <c r="AZ120" s="390"/>
      <c r="BA120" s="390"/>
      <c r="BB120" s="390"/>
      <c r="BC120" s="390"/>
      <c r="BD120" s="390"/>
      <c r="BE120" s="390"/>
      <c r="BF120" s="390"/>
      <c r="BG120" s="390"/>
      <c r="BH120" s="390"/>
      <c r="BI120" s="390"/>
      <c r="BJ120" s="390"/>
      <c r="BK120" s="390"/>
      <c r="BL120" s="390"/>
      <c r="BM120" s="390"/>
      <c r="BN120" s="390"/>
      <c r="BO120" s="390"/>
      <c r="BP120" s="390"/>
      <c r="BQ120" s="390"/>
      <c r="BR120" s="390"/>
      <c r="BS120" s="390"/>
      <c r="BT120" s="391"/>
      <c r="BU120" s="422"/>
      <c r="BV120" s="423"/>
      <c r="BW120" s="423"/>
      <c r="BX120" s="423"/>
      <c r="BY120" s="347"/>
      <c r="BZ120" s="312"/>
      <c r="CA120" s="312"/>
      <c r="CB120" s="312"/>
      <c r="CC120" s="312"/>
      <c r="CD120" s="312"/>
      <c r="CE120" s="312"/>
      <c r="CF120" s="312"/>
      <c r="CG120" s="312"/>
      <c r="CH120" s="312"/>
      <c r="CI120" s="312"/>
      <c r="CJ120" s="312"/>
      <c r="CK120" s="312"/>
      <c r="CL120" s="312"/>
      <c r="CM120" s="312"/>
      <c r="CN120" s="312"/>
      <c r="CO120" s="312"/>
      <c r="CP120" s="312"/>
      <c r="CQ120" s="312"/>
      <c r="CR120" s="312"/>
      <c r="CS120" s="312"/>
      <c r="CT120" s="312"/>
      <c r="CU120" s="312"/>
      <c r="CV120" s="312"/>
      <c r="CW120" s="312"/>
      <c r="CX120" s="312"/>
      <c r="CY120" s="312"/>
      <c r="CZ120" s="312"/>
      <c r="DA120" s="312"/>
      <c r="DB120" s="312"/>
      <c r="DC120" s="312"/>
      <c r="DD120" s="312"/>
      <c r="DE120" s="312"/>
      <c r="DF120" s="312"/>
      <c r="DG120" s="312"/>
      <c r="DH120" s="315"/>
      <c r="DI120" s="395"/>
      <c r="DJ120" s="396"/>
      <c r="DK120" s="396"/>
      <c r="DL120" s="396"/>
      <c r="DM120" s="396"/>
      <c r="DN120" s="396"/>
      <c r="DO120" s="396"/>
      <c r="DP120" s="396"/>
      <c r="DQ120" s="396"/>
      <c r="DR120" s="397"/>
      <c r="DS120" s="401"/>
      <c r="DT120" s="402"/>
      <c r="DU120" s="402"/>
      <c r="DV120" s="402"/>
      <c r="DW120" s="402"/>
      <c r="DX120" s="402"/>
      <c r="DY120" s="347"/>
      <c r="DZ120" s="312"/>
      <c r="EA120" s="312"/>
      <c r="EB120" s="312"/>
      <c r="EC120" s="312"/>
      <c r="ED120" s="312"/>
      <c r="EE120" s="312"/>
      <c r="EF120" s="335"/>
      <c r="EG120" s="347"/>
      <c r="EH120" s="312"/>
      <c r="EI120" s="312"/>
      <c r="EJ120" s="312"/>
      <c r="EK120" s="312"/>
      <c r="EL120" s="312"/>
      <c r="EM120" s="312"/>
      <c r="EN120" s="335"/>
      <c r="EO120" s="347"/>
      <c r="EP120" s="312"/>
      <c r="EQ120" s="312"/>
      <c r="ER120" s="312"/>
      <c r="ES120" s="312"/>
      <c r="ET120" s="312"/>
      <c r="EU120" s="312"/>
      <c r="EV120" s="315"/>
      <c r="EW120" s="199"/>
      <c r="EX120" s="200"/>
      <c r="EY120" s="200"/>
      <c r="EZ120" s="200"/>
      <c r="FA120" s="200"/>
      <c r="FB120" s="383"/>
      <c r="FC120" s="347"/>
      <c r="FD120" s="312"/>
      <c r="FE120" s="312"/>
      <c r="FF120" s="312"/>
      <c r="FG120" s="312"/>
      <c r="FH120" s="312"/>
      <c r="FI120" s="312"/>
      <c r="FJ120" s="335"/>
      <c r="FK120" s="347"/>
      <c r="FL120" s="312"/>
      <c r="FM120" s="312"/>
      <c r="FN120" s="312"/>
      <c r="FO120" s="312"/>
      <c r="FP120" s="312"/>
      <c r="FQ120" s="312"/>
      <c r="FR120" s="335"/>
      <c r="FS120" s="347"/>
      <c r="FT120" s="312"/>
      <c r="FU120" s="312"/>
      <c r="FV120" s="312"/>
      <c r="FW120" s="312"/>
      <c r="FX120" s="312"/>
      <c r="FY120" s="312"/>
      <c r="FZ120" s="315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</row>
    <row r="121" spans="1:299" ht="6.9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84"/>
      <c r="X121" s="385"/>
      <c r="Y121" s="385"/>
      <c r="Z121" s="385"/>
      <c r="AA121" s="385"/>
      <c r="AB121" s="385"/>
      <c r="AC121" s="385"/>
      <c r="AD121" s="385"/>
      <c r="AE121" s="385"/>
      <c r="AF121" s="385"/>
      <c r="AG121" s="385"/>
      <c r="AH121" s="385"/>
      <c r="AI121" s="385"/>
      <c r="AJ121" s="385"/>
      <c r="AK121" s="385"/>
      <c r="AL121" s="385"/>
      <c r="AM121" s="385"/>
      <c r="AN121" s="385"/>
      <c r="AO121" s="385"/>
      <c r="AP121" s="385"/>
      <c r="AQ121" s="385"/>
      <c r="AR121" s="385"/>
      <c r="AS121" s="385"/>
      <c r="AT121" s="385"/>
      <c r="AU121" s="386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  <c r="BG121" s="390"/>
      <c r="BH121" s="390"/>
      <c r="BI121" s="390"/>
      <c r="BJ121" s="390"/>
      <c r="BK121" s="390"/>
      <c r="BL121" s="390"/>
      <c r="BM121" s="390"/>
      <c r="BN121" s="390"/>
      <c r="BO121" s="390"/>
      <c r="BP121" s="390"/>
      <c r="BQ121" s="390"/>
      <c r="BR121" s="390"/>
      <c r="BS121" s="390"/>
      <c r="BT121" s="391"/>
      <c r="BU121" s="422"/>
      <c r="BV121" s="423"/>
      <c r="BW121" s="423"/>
      <c r="BX121" s="423"/>
      <c r="BY121" s="347"/>
      <c r="BZ121" s="312"/>
      <c r="CA121" s="312"/>
      <c r="CB121" s="312"/>
      <c r="CC121" s="312"/>
      <c r="CD121" s="312"/>
      <c r="CE121" s="312"/>
      <c r="CF121" s="312"/>
      <c r="CG121" s="312"/>
      <c r="CH121" s="312"/>
      <c r="CI121" s="312"/>
      <c r="CJ121" s="312"/>
      <c r="CK121" s="312"/>
      <c r="CL121" s="312"/>
      <c r="CM121" s="312"/>
      <c r="CN121" s="312"/>
      <c r="CO121" s="312"/>
      <c r="CP121" s="312"/>
      <c r="CQ121" s="312"/>
      <c r="CR121" s="312"/>
      <c r="CS121" s="312"/>
      <c r="CT121" s="312"/>
      <c r="CU121" s="312"/>
      <c r="CV121" s="312"/>
      <c r="CW121" s="312"/>
      <c r="CX121" s="312"/>
      <c r="CY121" s="312"/>
      <c r="CZ121" s="312"/>
      <c r="DA121" s="312"/>
      <c r="DB121" s="312"/>
      <c r="DC121" s="312"/>
      <c r="DD121" s="312"/>
      <c r="DE121" s="312"/>
      <c r="DF121" s="312"/>
      <c r="DG121" s="312"/>
      <c r="DH121" s="315"/>
      <c r="DI121" s="395"/>
      <c r="DJ121" s="396"/>
      <c r="DK121" s="396"/>
      <c r="DL121" s="396"/>
      <c r="DM121" s="396"/>
      <c r="DN121" s="396"/>
      <c r="DO121" s="396"/>
      <c r="DP121" s="396"/>
      <c r="DQ121" s="396"/>
      <c r="DR121" s="397"/>
      <c r="DS121" s="401"/>
      <c r="DT121" s="402"/>
      <c r="DU121" s="402"/>
      <c r="DV121" s="402"/>
      <c r="DW121" s="402"/>
      <c r="DX121" s="402"/>
      <c r="DY121" s="347"/>
      <c r="DZ121" s="312"/>
      <c r="EA121" s="312"/>
      <c r="EB121" s="312"/>
      <c r="EC121" s="312"/>
      <c r="ED121" s="312"/>
      <c r="EE121" s="312"/>
      <c r="EF121" s="335"/>
      <c r="EG121" s="347"/>
      <c r="EH121" s="312"/>
      <c r="EI121" s="312"/>
      <c r="EJ121" s="312"/>
      <c r="EK121" s="312"/>
      <c r="EL121" s="312"/>
      <c r="EM121" s="312"/>
      <c r="EN121" s="335"/>
      <c r="EO121" s="347"/>
      <c r="EP121" s="312"/>
      <c r="EQ121" s="312"/>
      <c r="ER121" s="312"/>
      <c r="ES121" s="312"/>
      <c r="ET121" s="312"/>
      <c r="EU121" s="312"/>
      <c r="EV121" s="315"/>
      <c r="EW121" s="199"/>
      <c r="EX121" s="200"/>
      <c r="EY121" s="200"/>
      <c r="EZ121" s="200"/>
      <c r="FA121" s="200"/>
      <c r="FB121" s="383"/>
      <c r="FC121" s="347"/>
      <c r="FD121" s="312"/>
      <c r="FE121" s="312"/>
      <c r="FF121" s="312"/>
      <c r="FG121" s="312"/>
      <c r="FH121" s="312"/>
      <c r="FI121" s="312"/>
      <c r="FJ121" s="335"/>
      <c r="FK121" s="347"/>
      <c r="FL121" s="312"/>
      <c r="FM121" s="312"/>
      <c r="FN121" s="312"/>
      <c r="FO121" s="312"/>
      <c r="FP121" s="312"/>
      <c r="FQ121" s="312"/>
      <c r="FR121" s="335"/>
      <c r="FS121" s="347"/>
      <c r="FT121" s="312"/>
      <c r="FU121" s="312"/>
      <c r="FV121" s="312"/>
      <c r="FW121" s="312"/>
      <c r="FX121" s="312"/>
      <c r="FY121" s="312"/>
      <c r="FZ121" s="315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</row>
    <row r="122" spans="1:299" ht="6.95" customHeight="1" thickBo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87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/>
      <c r="AP122" s="388"/>
      <c r="AQ122" s="388"/>
      <c r="AR122" s="388"/>
      <c r="AS122" s="388"/>
      <c r="AT122" s="388"/>
      <c r="AU122" s="389"/>
      <c r="AV122" s="392"/>
      <c r="AW122" s="392"/>
      <c r="AX122" s="392"/>
      <c r="AY122" s="392"/>
      <c r="AZ122" s="392"/>
      <c r="BA122" s="392"/>
      <c r="BB122" s="392"/>
      <c r="BC122" s="392"/>
      <c r="BD122" s="392"/>
      <c r="BE122" s="392"/>
      <c r="BF122" s="392"/>
      <c r="BG122" s="392"/>
      <c r="BH122" s="392"/>
      <c r="BI122" s="392"/>
      <c r="BJ122" s="392"/>
      <c r="BK122" s="392"/>
      <c r="BL122" s="392"/>
      <c r="BM122" s="392"/>
      <c r="BN122" s="392"/>
      <c r="BO122" s="392"/>
      <c r="BP122" s="392"/>
      <c r="BQ122" s="392"/>
      <c r="BR122" s="392"/>
      <c r="BS122" s="392"/>
      <c r="BT122" s="393"/>
      <c r="BU122" s="424"/>
      <c r="BV122" s="425"/>
      <c r="BW122" s="425"/>
      <c r="BX122" s="425"/>
      <c r="BY122" s="347"/>
      <c r="BZ122" s="312"/>
      <c r="CA122" s="312"/>
      <c r="CB122" s="312"/>
      <c r="CC122" s="312"/>
      <c r="CD122" s="312"/>
      <c r="CE122" s="312"/>
      <c r="CF122" s="312"/>
      <c r="CG122" s="312"/>
      <c r="CH122" s="312"/>
      <c r="CI122" s="312"/>
      <c r="CJ122" s="312"/>
      <c r="CK122" s="312"/>
      <c r="CL122" s="312"/>
      <c r="CM122" s="312"/>
      <c r="CN122" s="312"/>
      <c r="CO122" s="312"/>
      <c r="CP122" s="312"/>
      <c r="CQ122" s="312"/>
      <c r="CR122" s="312"/>
      <c r="CS122" s="312"/>
      <c r="CT122" s="312"/>
      <c r="CU122" s="312"/>
      <c r="CV122" s="312"/>
      <c r="CW122" s="312"/>
      <c r="CX122" s="312"/>
      <c r="CY122" s="312"/>
      <c r="CZ122" s="312"/>
      <c r="DA122" s="312"/>
      <c r="DB122" s="312"/>
      <c r="DC122" s="312"/>
      <c r="DD122" s="312"/>
      <c r="DE122" s="312"/>
      <c r="DF122" s="312"/>
      <c r="DG122" s="312"/>
      <c r="DH122" s="315"/>
      <c r="DI122" s="398"/>
      <c r="DJ122" s="399"/>
      <c r="DK122" s="399"/>
      <c r="DL122" s="399"/>
      <c r="DM122" s="399"/>
      <c r="DN122" s="399"/>
      <c r="DO122" s="399"/>
      <c r="DP122" s="399"/>
      <c r="DQ122" s="399"/>
      <c r="DR122" s="400"/>
      <c r="DS122" s="403"/>
      <c r="DT122" s="404"/>
      <c r="DU122" s="404"/>
      <c r="DV122" s="404"/>
      <c r="DW122" s="404"/>
      <c r="DX122" s="404"/>
      <c r="DY122" s="348"/>
      <c r="DZ122" s="313"/>
      <c r="EA122" s="313"/>
      <c r="EB122" s="313"/>
      <c r="EC122" s="313"/>
      <c r="ED122" s="313"/>
      <c r="EE122" s="313"/>
      <c r="EF122" s="336"/>
      <c r="EG122" s="348"/>
      <c r="EH122" s="313"/>
      <c r="EI122" s="313"/>
      <c r="EJ122" s="313"/>
      <c r="EK122" s="313"/>
      <c r="EL122" s="313"/>
      <c r="EM122" s="313"/>
      <c r="EN122" s="336"/>
      <c r="EO122" s="348"/>
      <c r="EP122" s="313"/>
      <c r="EQ122" s="313"/>
      <c r="ER122" s="313"/>
      <c r="ES122" s="313"/>
      <c r="ET122" s="313"/>
      <c r="EU122" s="313"/>
      <c r="EV122" s="316"/>
      <c r="EW122" s="201"/>
      <c r="EX122" s="202"/>
      <c r="EY122" s="202"/>
      <c r="EZ122" s="202"/>
      <c r="FA122" s="202"/>
      <c r="FB122" s="394"/>
      <c r="FC122" s="348"/>
      <c r="FD122" s="313"/>
      <c r="FE122" s="313"/>
      <c r="FF122" s="313"/>
      <c r="FG122" s="313"/>
      <c r="FH122" s="313"/>
      <c r="FI122" s="313"/>
      <c r="FJ122" s="336"/>
      <c r="FK122" s="348"/>
      <c r="FL122" s="313"/>
      <c r="FM122" s="313"/>
      <c r="FN122" s="313"/>
      <c r="FO122" s="313"/>
      <c r="FP122" s="313"/>
      <c r="FQ122" s="312"/>
      <c r="FR122" s="335"/>
      <c r="FS122" s="347"/>
      <c r="FT122" s="312"/>
      <c r="FU122" s="312"/>
      <c r="FV122" s="312"/>
      <c r="FW122" s="312"/>
      <c r="FX122" s="312"/>
      <c r="FY122" s="312"/>
      <c r="FZ122" s="315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</row>
    <row r="123" spans="1:299" ht="6.95" customHeight="1" thickTop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72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 t="str">
        <f>IF(OR(INDEX(取得届データ入力!$B$5:$P$104,電機基金取得届!$KD112,13)="",LEN(INDEX(取得届データ入力!$B$5:$P$104,電機基金取得届!$KD112,13))&gt;=7),"",IF(LEN(INDEX(取得届データ入力!$B$5:$P$104,電機基金取得届!$KD112,13))&gt;=6,MID(TEXT(INDEX(取得届データ入力!$B$5:$P$104,電機基金取得届!$KD112,13),"000000"),1,1),""))</f>
        <v/>
      </c>
      <c r="AR123" s="361"/>
      <c r="AS123" s="361"/>
      <c r="AT123" s="361"/>
      <c r="AU123" s="361"/>
      <c r="AV123" s="361" t="str">
        <f>IF(OR(INDEX(取得届データ入力!$B$5:$P$104,電機基金取得届!$KD112,13)="",LEN(INDEX(取得届データ入力!$B$5:$P$104,電機基金取得届!$KD112,13))&gt;=7),"",IF(LEN(INDEX(取得届データ入力!$B$5:$P$104,電機基金取得届!$KD112,13))&gt;=5,MID(TEXT(INDEX(取得届データ入力!$B$5:$P$104,電機基金取得届!$KD112,13),"000000"),2,1),""))</f>
        <v/>
      </c>
      <c r="AW123" s="361"/>
      <c r="AX123" s="361"/>
      <c r="AY123" s="361"/>
      <c r="AZ123" s="361"/>
      <c r="BA123" s="361" t="str">
        <f>IF(OR(INDEX(取得届データ入力!$B$5:$P$104,電機基金取得届!$KD112,13)="",LEN(INDEX(取得届データ入力!$B$5:$P$104,電機基金取得届!$KD112,13))&gt;=7),"",IF(LEN(INDEX(取得届データ入力!$B$5:$P$104,電機基金取得届!$KD112,13))&gt;=4,MID(TEXT(INDEX(取得届データ入力!$B$5:$P$104,電機基金取得届!$KD112,13),"000000"),3,1),""))</f>
        <v/>
      </c>
      <c r="BB123" s="361"/>
      <c r="BC123" s="361"/>
      <c r="BD123" s="361"/>
      <c r="BE123" s="361"/>
      <c r="BF123" s="361" t="str">
        <f>IF(OR(INDEX(取得届データ入力!$B$5:$P$104,電機基金取得届!$KD112,13)="",LEN(INDEX(取得届データ入力!$B$5:$P$104,電機基金取得届!$KD112,13))&gt;=7),"",IF(LEN(INDEX(取得届データ入力!$B$5:$P$104,電機基金取得届!$KD112,13))&gt;=3,MID(TEXT(INDEX(取得届データ入力!$B$5:$P$104,電機基金取得届!$KD112,13),"000000"),4,1),""))</f>
        <v/>
      </c>
      <c r="BG123" s="361"/>
      <c r="BH123" s="361"/>
      <c r="BI123" s="361"/>
      <c r="BJ123" s="361"/>
      <c r="BK123" s="361" t="str">
        <f>IF(OR(INDEX(取得届データ入力!$B$5:$P$104,電機基金取得届!$KD112,13)="",LEN(INDEX(取得届データ入力!$B$5:$P$104,電機基金取得届!$KD112,13))&gt;=7),"",IF(LEN(INDEX(取得届データ入力!$B$5:$P$104,電機基金取得届!$KD112,13))&gt;=2,MID(TEXT(INDEX(取得届データ入力!$B$5:$P$104,電機基金取得届!$KD112,13),"000000"),5,1),""))</f>
        <v/>
      </c>
      <c r="BL123" s="361"/>
      <c r="BM123" s="361"/>
      <c r="BN123" s="361"/>
      <c r="BO123" s="361"/>
      <c r="BP123" s="361" t="str">
        <f>IF(OR(INDEX(取得届データ入力!$B$5:$P$104,電機基金取得届!$KD112,13)="",LEN(INDEX(取得届データ入力!$B$5:$P$104,電機基金取得届!$KD112,13))&gt;=7),"",IF(LEN(INDEX(取得届データ入力!$B$5:$P$104,電機基金取得届!$KD112,13))&gt;=1,MID(TEXT(INDEX(取得届データ入力!$B$5:$P$104,電機基金取得届!$KD112,13),"000000"),6,1),""))</f>
        <v/>
      </c>
      <c r="BQ123" s="361"/>
      <c r="BR123" s="361"/>
      <c r="BS123" s="361"/>
      <c r="BT123" s="363"/>
      <c r="BU123" s="365" t="s">
        <v>19</v>
      </c>
      <c r="BV123" s="366"/>
      <c r="BW123" s="366"/>
      <c r="BX123" s="366"/>
      <c r="BY123" s="366"/>
      <c r="BZ123" s="366"/>
      <c r="CA123" s="366"/>
      <c r="CB123" s="366"/>
      <c r="CC123" s="366"/>
      <c r="CD123" s="366"/>
      <c r="CE123" s="369" t="str">
        <f>IF(INDEX(取得届データ入力!$B$5:$P$104,電機基金取得届!$KD112,12)="","",INDEX(取得届データ入力!$B$5:$P$104,電機基金取得届!$KD112,12))</f>
        <v/>
      </c>
      <c r="CF123" s="369"/>
      <c r="CG123" s="369"/>
      <c r="CH123" s="369"/>
      <c r="CI123" s="369"/>
      <c r="CJ123" s="369"/>
      <c r="CK123" s="369"/>
      <c r="CL123" s="369"/>
      <c r="CM123" s="369"/>
      <c r="CN123" s="369"/>
      <c r="CO123" s="340" t="s">
        <v>21</v>
      </c>
      <c r="CP123" s="341"/>
      <c r="CQ123" s="341"/>
      <c r="CR123" s="341"/>
      <c r="CS123" s="341"/>
      <c r="CT123" s="341"/>
      <c r="CU123" s="341"/>
      <c r="CV123" s="341"/>
      <c r="CW123" s="341"/>
      <c r="CX123" s="342"/>
      <c r="CY123" s="346" t="str">
        <f>IF(INDEX(取得届データ入力!$B$5:$P$104,電機基金取得届!$KD112,1)="","",IF(事業所情報!$B$5="内枠型","0",""))</f>
        <v/>
      </c>
      <c r="CZ123" s="311"/>
      <c r="DA123" s="311"/>
      <c r="DB123" s="311"/>
      <c r="DC123" s="311"/>
      <c r="DD123" s="311" t="str">
        <f>IF(INDEX(取得届データ入力!$B$5:$P$104,電機基金取得届!$KD112,1)="","",IF(事業所情報!$B$5="内枠型","1",""))</f>
        <v/>
      </c>
      <c r="DE123" s="311"/>
      <c r="DF123" s="311"/>
      <c r="DG123" s="311"/>
      <c r="DH123" s="334"/>
      <c r="DI123" s="349"/>
      <c r="DJ123" s="349"/>
      <c r="DK123" s="349"/>
      <c r="DL123" s="349"/>
      <c r="DM123" s="349"/>
      <c r="DN123" s="352"/>
      <c r="DO123" s="349"/>
      <c r="DP123" s="349"/>
      <c r="DQ123" s="349"/>
      <c r="DR123" s="353"/>
      <c r="DS123" s="358" t="str">
        <f>IF(INDEX(取得届データ入力!$B$5:$P$104,電機基金取得届!$KD112,11)="","",MID(TEXT(INDEX(取得届データ入力!$B$5:$P$104,電機基金取得届!$KD112,11),"0000000000"),1,1))</f>
        <v/>
      </c>
      <c r="DT123" s="311"/>
      <c r="DU123" s="311"/>
      <c r="DV123" s="311"/>
      <c r="DW123" s="311"/>
      <c r="DX123" s="311" t="str">
        <f>IF(INDEX(取得届データ入力!$B$5:$P$104,電機基金取得届!$KD112,11)="","",MID(TEXT(INDEX(取得届データ入力!$B$5:$P$104,電機基金取得届!$KD112,11),"0000000000"),2,1))</f>
        <v/>
      </c>
      <c r="DY123" s="311"/>
      <c r="DZ123" s="311"/>
      <c r="EA123" s="311"/>
      <c r="EB123" s="311"/>
      <c r="EC123" s="311" t="str">
        <f>IF(INDEX(取得届データ入力!$B$5:$P$104,電機基金取得届!$KD112,11)="","",MID(TEXT(INDEX(取得届データ入力!$B$5:$P$104,電機基金取得届!$KD112,11),"0000000000"),3,1))</f>
        <v/>
      </c>
      <c r="ED123" s="311"/>
      <c r="EE123" s="311"/>
      <c r="EF123" s="311"/>
      <c r="EG123" s="311"/>
      <c r="EH123" s="311" t="str">
        <f>IF(INDEX(取得届データ入力!$B$5:$P$104,電機基金取得届!$KD112,11)="","",MID(TEXT(INDEX(取得届データ入力!$B$5:$P$104,電機基金取得届!$KD112,11),"0000000000"),4,1))</f>
        <v/>
      </c>
      <c r="EI123" s="311"/>
      <c r="EJ123" s="311"/>
      <c r="EK123" s="311"/>
      <c r="EL123" s="334"/>
      <c r="EM123" s="337" t="str">
        <f>IF(INDEX(取得届データ入力!$B$5:$P$104,電機基金取得届!$KD112,11)="","",MID(TEXT(INDEX(取得届データ入力!$B$5:$P$104,電機基金取得届!$KD112,11),"0000000000"),5,1))</f>
        <v/>
      </c>
      <c r="EN123" s="311"/>
      <c r="EO123" s="311"/>
      <c r="EP123" s="311"/>
      <c r="EQ123" s="311"/>
      <c r="ER123" s="311" t="str">
        <f>IF(INDEX(取得届データ入力!$B$5:$P$104,電機基金取得届!$KD112,11)="","",MID(TEXT(INDEX(取得届データ入力!$B$5:$P$104,電機基金取得届!$KD112,11),"0000000000"),6,1))</f>
        <v/>
      </c>
      <c r="ES123" s="311"/>
      <c r="ET123" s="311"/>
      <c r="EU123" s="311"/>
      <c r="EV123" s="311"/>
      <c r="EW123" s="311" t="str">
        <f>IF(INDEX(取得届データ入力!$B$5:$P$104,電機基金取得届!$KD112,11)="","",MID(TEXT(INDEX(取得届データ入力!$B$5:$P$104,電機基金取得届!$KD112,11),"0000000000"),7,1))</f>
        <v/>
      </c>
      <c r="EX123" s="311"/>
      <c r="EY123" s="311"/>
      <c r="EZ123" s="311"/>
      <c r="FA123" s="311"/>
      <c r="FB123" s="311" t="str">
        <f>IF(INDEX(取得届データ入力!$B$5:$P$104,電機基金取得届!$KD112,11)="","",MID(TEXT(INDEX(取得届データ入力!$B$5:$P$104,電機基金取得届!$KD112,11),"0000000000"),8,1))</f>
        <v/>
      </c>
      <c r="FC123" s="311"/>
      <c r="FD123" s="311"/>
      <c r="FE123" s="311"/>
      <c r="FF123" s="311"/>
      <c r="FG123" s="311" t="str">
        <f>IF(INDEX(取得届データ入力!$B$5:$P$104,電機基金取得届!$KD112,11)="","",MID(TEXT(INDEX(取得届データ入力!$B$5:$P$104,電機基金取得届!$KD112,11),"0000000000"),9,1))</f>
        <v/>
      </c>
      <c r="FH123" s="311"/>
      <c r="FI123" s="311"/>
      <c r="FJ123" s="311"/>
      <c r="FK123" s="311"/>
      <c r="FL123" s="311" t="str">
        <f>IF(INDEX(取得届データ入力!$B$5:$P$104,電機基金取得届!$KD112,11)="","",MID(TEXT(INDEX(取得届データ入力!$B$5:$P$104,電機基金取得届!$KD112,11),"0000000000"),10,1))</f>
        <v/>
      </c>
      <c r="FM123" s="311"/>
      <c r="FN123" s="311"/>
      <c r="FO123" s="311"/>
      <c r="FP123" s="314"/>
      <c r="FQ123" s="317" t="str">
        <f>IF(INDEX(取得届データ入力!$B$5:$P$104,電機基金取得届!$KD112,15) = "", "", INDEX(取得届データ入力!$B$5:$P$104,電機基金取得届!$KD112,15))</f>
        <v/>
      </c>
      <c r="FR123" s="318"/>
      <c r="FS123" s="318"/>
      <c r="FT123" s="318"/>
      <c r="FU123" s="318"/>
      <c r="FV123" s="318"/>
      <c r="FW123" s="318"/>
      <c r="FX123" s="318"/>
      <c r="FY123" s="318"/>
      <c r="FZ123" s="318"/>
      <c r="GA123" s="318"/>
      <c r="GB123" s="318"/>
      <c r="GC123" s="318"/>
      <c r="GD123" s="318"/>
      <c r="GE123" s="318"/>
      <c r="GF123" s="318"/>
      <c r="GG123" s="318"/>
      <c r="GH123" s="318"/>
      <c r="GI123" s="318"/>
      <c r="GJ123" s="318"/>
      <c r="GK123" s="318"/>
      <c r="GL123" s="318"/>
      <c r="GM123" s="318"/>
      <c r="GN123" s="318"/>
      <c r="GO123" s="318"/>
      <c r="GP123" s="318"/>
      <c r="GQ123" s="318"/>
      <c r="GR123" s="318"/>
      <c r="GS123" s="318"/>
      <c r="GT123" s="318"/>
      <c r="GU123" s="318"/>
      <c r="GV123" s="318"/>
      <c r="GW123" s="318"/>
      <c r="GX123" s="318"/>
      <c r="GY123" s="318"/>
      <c r="GZ123" s="318"/>
      <c r="HA123" s="318"/>
      <c r="HB123" s="318"/>
      <c r="HC123" s="318"/>
      <c r="HD123" s="318"/>
      <c r="HE123" s="318"/>
      <c r="HF123" s="318"/>
      <c r="HG123" s="318"/>
      <c r="HH123" s="318"/>
      <c r="HI123" s="318"/>
      <c r="HJ123" s="318"/>
      <c r="HK123" s="318"/>
      <c r="HL123" s="318"/>
      <c r="HM123" s="318"/>
      <c r="HN123" s="318"/>
      <c r="HO123" s="318"/>
      <c r="HP123" s="318"/>
      <c r="HQ123" s="318"/>
      <c r="HR123" s="318"/>
      <c r="HS123" s="318"/>
      <c r="HT123" s="318"/>
      <c r="HU123" s="318"/>
      <c r="HV123" s="318"/>
      <c r="HW123" s="318"/>
      <c r="HX123" s="318"/>
      <c r="HY123" s="318"/>
      <c r="HZ123" s="318"/>
      <c r="IA123" s="318"/>
      <c r="IB123" s="318"/>
      <c r="IC123" s="318"/>
      <c r="ID123" s="318"/>
      <c r="IE123" s="318"/>
      <c r="IF123" s="318"/>
      <c r="IG123" s="318"/>
      <c r="IH123" s="318"/>
      <c r="II123" s="318"/>
      <c r="IJ123" s="318"/>
      <c r="IK123" s="318"/>
      <c r="IL123" s="318"/>
      <c r="IM123" s="318"/>
      <c r="IN123" s="318"/>
      <c r="IO123" s="318"/>
      <c r="IP123" s="318"/>
      <c r="IQ123" s="318"/>
      <c r="IR123" s="318"/>
      <c r="IS123" s="318"/>
      <c r="IT123" s="318"/>
      <c r="IU123" s="318"/>
      <c r="IV123" s="318"/>
      <c r="IW123" s="318"/>
      <c r="IX123" s="318"/>
      <c r="IY123" s="318"/>
      <c r="IZ123" s="318"/>
      <c r="JA123" s="318"/>
      <c r="JB123" s="318"/>
      <c r="JC123" s="318"/>
      <c r="JD123" s="318"/>
      <c r="JE123" s="318"/>
      <c r="JF123" s="318"/>
      <c r="JG123" s="318"/>
      <c r="JH123" s="318"/>
      <c r="JI123" s="318"/>
      <c r="JJ123" s="318"/>
      <c r="JK123" s="318"/>
      <c r="JL123" s="318"/>
      <c r="JM123" s="318"/>
      <c r="JN123" s="318"/>
      <c r="JO123" s="318"/>
      <c r="JP123" s="318"/>
      <c r="JQ123" s="318"/>
      <c r="JR123" s="318"/>
      <c r="JS123" s="318"/>
      <c r="JT123" s="319"/>
    </row>
    <row r="124" spans="1:299" ht="6.9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72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3"/>
      <c r="BU124" s="367"/>
      <c r="BV124" s="368"/>
      <c r="BW124" s="368"/>
      <c r="BX124" s="368"/>
      <c r="BY124" s="368"/>
      <c r="BZ124" s="368"/>
      <c r="CA124" s="368"/>
      <c r="CB124" s="368"/>
      <c r="CC124" s="368"/>
      <c r="CD124" s="368"/>
      <c r="CE124" s="370"/>
      <c r="CF124" s="370"/>
      <c r="CG124" s="370"/>
      <c r="CH124" s="370"/>
      <c r="CI124" s="370"/>
      <c r="CJ124" s="370"/>
      <c r="CK124" s="370"/>
      <c r="CL124" s="370"/>
      <c r="CM124" s="370"/>
      <c r="CN124" s="370"/>
      <c r="CO124" s="343"/>
      <c r="CP124" s="344"/>
      <c r="CQ124" s="344"/>
      <c r="CR124" s="344"/>
      <c r="CS124" s="344"/>
      <c r="CT124" s="344"/>
      <c r="CU124" s="344"/>
      <c r="CV124" s="344"/>
      <c r="CW124" s="344"/>
      <c r="CX124" s="345"/>
      <c r="CY124" s="347"/>
      <c r="CZ124" s="312"/>
      <c r="DA124" s="312"/>
      <c r="DB124" s="312"/>
      <c r="DC124" s="312"/>
      <c r="DD124" s="312"/>
      <c r="DE124" s="312"/>
      <c r="DF124" s="312"/>
      <c r="DG124" s="312"/>
      <c r="DH124" s="335"/>
      <c r="DI124" s="350"/>
      <c r="DJ124" s="350"/>
      <c r="DK124" s="350"/>
      <c r="DL124" s="350"/>
      <c r="DM124" s="350"/>
      <c r="DN124" s="354"/>
      <c r="DO124" s="350"/>
      <c r="DP124" s="350"/>
      <c r="DQ124" s="350"/>
      <c r="DR124" s="355"/>
      <c r="DS124" s="359"/>
      <c r="DT124" s="312"/>
      <c r="DU124" s="312"/>
      <c r="DV124" s="312"/>
      <c r="DW124" s="312"/>
      <c r="DX124" s="312"/>
      <c r="DY124" s="312"/>
      <c r="DZ124" s="312"/>
      <c r="EA124" s="312"/>
      <c r="EB124" s="312"/>
      <c r="EC124" s="312"/>
      <c r="ED124" s="312"/>
      <c r="EE124" s="312"/>
      <c r="EF124" s="312"/>
      <c r="EG124" s="312"/>
      <c r="EH124" s="312"/>
      <c r="EI124" s="312"/>
      <c r="EJ124" s="312"/>
      <c r="EK124" s="312"/>
      <c r="EL124" s="335"/>
      <c r="EM124" s="338"/>
      <c r="EN124" s="312"/>
      <c r="EO124" s="312"/>
      <c r="EP124" s="312"/>
      <c r="EQ124" s="312"/>
      <c r="ER124" s="312"/>
      <c r="ES124" s="312"/>
      <c r="ET124" s="312"/>
      <c r="EU124" s="312"/>
      <c r="EV124" s="312"/>
      <c r="EW124" s="312"/>
      <c r="EX124" s="312"/>
      <c r="EY124" s="312"/>
      <c r="EZ124" s="312"/>
      <c r="FA124" s="312"/>
      <c r="FB124" s="312"/>
      <c r="FC124" s="312"/>
      <c r="FD124" s="312"/>
      <c r="FE124" s="312"/>
      <c r="FF124" s="312"/>
      <c r="FG124" s="312"/>
      <c r="FH124" s="312"/>
      <c r="FI124" s="312"/>
      <c r="FJ124" s="312"/>
      <c r="FK124" s="312"/>
      <c r="FL124" s="312"/>
      <c r="FM124" s="312"/>
      <c r="FN124" s="312"/>
      <c r="FO124" s="312"/>
      <c r="FP124" s="315"/>
      <c r="FQ124" s="320"/>
      <c r="FR124" s="321"/>
      <c r="FS124" s="321"/>
      <c r="FT124" s="321"/>
      <c r="FU124" s="321"/>
      <c r="FV124" s="321"/>
      <c r="FW124" s="321"/>
      <c r="FX124" s="321"/>
      <c r="FY124" s="321"/>
      <c r="FZ124" s="321"/>
      <c r="GA124" s="321"/>
      <c r="GB124" s="321"/>
      <c r="GC124" s="321"/>
      <c r="GD124" s="321"/>
      <c r="GE124" s="321"/>
      <c r="GF124" s="321"/>
      <c r="GG124" s="321"/>
      <c r="GH124" s="321"/>
      <c r="GI124" s="321"/>
      <c r="GJ124" s="321"/>
      <c r="GK124" s="321"/>
      <c r="GL124" s="321"/>
      <c r="GM124" s="321"/>
      <c r="GN124" s="321"/>
      <c r="GO124" s="321"/>
      <c r="GP124" s="321"/>
      <c r="GQ124" s="321"/>
      <c r="GR124" s="321"/>
      <c r="GS124" s="321"/>
      <c r="GT124" s="321"/>
      <c r="GU124" s="321"/>
      <c r="GV124" s="321"/>
      <c r="GW124" s="321"/>
      <c r="GX124" s="321"/>
      <c r="GY124" s="321"/>
      <c r="GZ124" s="321"/>
      <c r="HA124" s="321"/>
      <c r="HB124" s="321"/>
      <c r="HC124" s="321"/>
      <c r="HD124" s="321"/>
      <c r="HE124" s="321"/>
      <c r="HF124" s="321"/>
      <c r="HG124" s="321"/>
      <c r="HH124" s="321"/>
      <c r="HI124" s="321"/>
      <c r="HJ124" s="321"/>
      <c r="HK124" s="321"/>
      <c r="HL124" s="321"/>
      <c r="HM124" s="321"/>
      <c r="HN124" s="321"/>
      <c r="HO124" s="321"/>
      <c r="HP124" s="321"/>
      <c r="HQ124" s="321"/>
      <c r="HR124" s="321"/>
      <c r="HS124" s="321"/>
      <c r="HT124" s="321"/>
      <c r="HU124" s="321"/>
      <c r="HV124" s="321"/>
      <c r="HW124" s="321"/>
      <c r="HX124" s="321"/>
      <c r="HY124" s="321"/>
      <c r="HZ124" s="321"/>
      <c r="IA124" s="321"/>
      <c r="IB124" s="321"/>
      <c r="IC124" s="321"/>
      <c r="ID124" s="321"/>
      <c r="IE124" s="321"/>
      <c r="IF124" s="321"/>
      <c r="IG124" s="321"/>
      <c r="IH124" s="321"/>
      <c r="II124" s="321"/>
      <c r="IJ124" s="321"/>
      <c r="IK124" s="321"/>
      <c r="IL124" s="321"/>
      <c r="IM124" s="321"/>
      <c r="IN124" s="321"/>
      <c r="IO124" s="321"/>
      <c r="IP124" s="321"/>
      <c r="IQ124" s="321"/>
      <c r="IR124" s="321"/>
      <c r="IS124" s="321"/>
      <c r="IT124" s="321"/>
      <c r="IU124" s="321"/>
      <c r="IV124" s="321"/>
      <c r="IW124" s="321"/>
      <c r="IX124" s="321"/>
      <c r="IY124" s="321"/>
      <c r="IZ124" s="321"/>
      <c r="JA124" s="321"/>
      <c r="JB124" s="321"/>
      <c r="JC124" s="321"/>
      <c r="JD124" s="321"/>
      <c r="JE124" s="321"/>
      <c r="JF124" s="321"/>
      <c r="JG124" s="321"/>
      <c r="JH124" s="321"/>
      <c r="JI124" s="321"/>
      <c r="JJ124" s="321"/>
      <c r="JK124" s="321"/>
      <c r="JL124" s="321"/>
      <c r="JM124" s="321"/>
      <c r="JN124" s="321"/>
      <c r="JO124" s="321"/>
      <c r="JP124" s="321"/>
      <c r="JQ124" s="321"/>
      <c r="JR124" s="321"/>
      <c r="JS124" s="321"/>
      <c r="JT124" s="322"/>
    </row>
    <row r="125" spans="1:299" ht="6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72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3"/>
      <c r="BU125" s="326"/>
      <c r="BV125" s="307"/>
      <c r="BW125" s="307"/>
      <c r="BX125" s="307"/>
      <c r="BY125" s="307"/>
      <c r="BZ125" s="307"/>
      <c r="CA125" s="307"/>
      <c r="CB125" s="307"/>
      <c r="CC125" s="307"/>
      <c r="CD125" s="307"/>
      <c r="CE125" s="370"/>
      <c r="CF125" s="370"/>
      <c r="CG125" s="370"/>
      <c r="CH125" s="370"/>
      <c r="CI125" s="370"/>
      <c r="CJ125" s="370"/>
      <c r="CK125" s="370"/>
      <c r="CL125" s="370"/>
      <c r="CM125" s="370"/>
      <c r="CN125" s="370"/>
      <c r="CO125" s="328" t="str">
        <f>IF(INDEX(取得届データ入力!$B$5:$P$104,電機基金取得届!$KD112,1)="","",IF(事業所情報!$B$4="","",MID(TEXT(事業所情報!$B$4,"00"),1,1)))</f>
        <v/>
      </c>
      <c r="CP125" s="329"/>
      <c r="CQ125" s="329"/>
      <c r="CR125" s="329"/>
      <c r="CS125" s="329"/>
      <c r="CT125" s="329" t="str">
        <f>IF(INDEX(取得届データ入力!$B$5:$P$104,電機基金取得届!$KD112,1)="","",IF(事業所情報!$B$4="","",MID(TEXT(事業所情報!$B$4,"00"),2,1)))</f>
        <v/>
      </c>
      <c r="CU125" s="329"/>
      <c r="CV125" s="329"/>
      <c r="CW125" s="329"/>
      <c r="CX125" s="332"/>
      <c r="CY125" s="347"/>
      <c r="CZ125" s="312"/>
      <c r="DA125" s="312"/>
      <c r="DB125" s="312"/>
      <c r="DC125" s="312"/>
      <c r="DD125" s="312"/>
      <c r="DE125" s="312"/>
      <c r="DF125" s="312"/>
      <c r="DG125" s="312"/>
      <c r="DH125" s="335"/>
      <c r="DI125" s="350"/>
      <c r="DJ125" s="350"/>
      <c r="DK125" s="350"/>
      <c r="DL125" s="350"/>
      <c r="DM125" s="350"/>
      <c r="DN125" s="354"/>
      <c r="DO125" s="350"/>
      <c r="DP125" s="350"/>
      <c r="DQ125" s="350"/>
      <c r="DR125" s="355"/>
      <c r="DS125" s="359"/>
      <c r="DT125" s="312"/>
      <c r="DU125" s="312"/>
      <c r="DV125" s="312"/>
      <c r="DW125" s="312"/>
      <c r="DX125" s="312"/>
      <c r="DY125" s="312"/>
      <c r="DZ125" s="312"/>
      <c r="EA125" s="312"/>
      <c r="EB125" s="312"/>
      <c r="EC125" s="312"/>
      <c r="ED125" s="312"/>
      <c r="EE125" s="312"/>
      <c r="EF125" s="312"/>
      <c r="EG125" s="312"/>
      <c r="EH125" s="312"/>
      <c r="EI125" s="312"/>
      <c r="EJ125" s="312"/>
      <c r="EK125" s="312"/>
      <c r="EL125" s="335"/>
      <c r="EM125" s="338"/>
      <c r="EN125" s="312"/>
      <c r="EO125" s="312"/>
      <c r="EP125" s="312"/>
      <c r="EQ125" s="312"/>
      <c r="ER125" s="312"/>
      <c r="ES125" s="312"/>
      <c r="ET125" s="312"/>
      <c r="EU125" s="312"/>
      <c r="EV125" s="312"/>
      <c r="EW125" s="312"/>
      <c r="EX125" s="312"/>
      <c r="EY125" s="312"/>
      <c r="EZ125" s="312"/>
      <c r="FA125" s="312"/>
      <c r="FB125" s="312"/>
      <c r="FC125" s="312"/>
      <c r="FD125" s="312"/>
      <c r="FE125" s="312"/>
      <c r="FF125" s="312"/>
      <c r="FG125" s="312"/>
      <c r="FH125" s="312"/>
      <c r="FI125" s="312"/>
      <c r="FJ125" s="312"/>
      <c r="FK125" s="312"/>
      <c r="FL125" s="312"/>
      <c r="FM125" s="312"/>
      <c r="FN125" s="312"/>
      <c r="FO125" s="312"/>
      <c r="FP125" s="315"/>
      <c r="FQ125" s="320"/>
      <c r="FR125" s="321"/>
      <c r="FS125" s="321"/>
      <c r="FT125" s="321"/>
      <c r="FU125" s="321"/>
      <c r="FV125" s="321"/>
      <c r="FW125" s="321"/>
      <c r="FX125" s="321"/>
      <c r="FY125" s="321"/>
      <c r="FZ125" s="321"/>
      <c r="GA125" s="321"/>
      <c r="GB125" s="321"/>
      <c r="GC125" s="321"/>
      <c r="GD125" s="321"/>
      <c r="GE125" s="321"/>
      <c r="GF125" s="321"/>
      <c r="GG125" s="321"/>
      <c r="GH125" s="321"/>
      <c r="GI125" s="321"/>
      <c r="GJ125" s="321"/>
      <c r="GK125" s="321"/>
      <c r="GL125" s="321"/>
      <c r="GM125" s="321"/>
      <c r="GN125" s="321"/>
      <c r="GO125" s="321"/>
      <c r="GP125" s="321"/>
      <c r="GQ125" s="321"/>
      <c r="GR125" s="321"/>
      <c r="GS125" s="321"/>
      <c r="GT125" s="321"/>
      <c r="GU125" s="321"/>
      <c r="GV125" s="321"/>
      <c r="GW125" s="321"/>
      <c r="GX125" s="321"/>
      <c r="GY125" s="321"/>
      <c r="GZ125" s="321"/>
      <c r="HA125" s="321"/>
      <c r="HB125" s="321"/>
      <c r="HC125" s="321"/>
      <c r="HD125" s="321"/>
      <c r="HE125" s="321"/>
      <c r="HF125" s="321"/>
      <c r="HG125" s="321"/>
      <c r="HH125" s="321"/>
      <c r="HI125" s="321"/>
      <c r="HJ125" s="321"/>
      <c r="HK125" s="321"/>
      <c r="HL125" s="321"/>
      <c r="HM125" s="321"/>
      <c r="HN125" s="321"/>
      <c r="HO125" s="321"/>
      <c r="HP125" s="321"/>
      <c r="HQ125" s="321"/>
      <c r="HR125" s="321"/>
      <c r="HS125" s="321"/>
      <c r="HT125" s="321"/>
      <c r="HU125" s="321"/>
      <c r="HV125" s="321"/>
      <c r="HW125" s="321"/>
      <c r="HX125" s="321"/>
      <c r="HY125" s="321"/>
      <c r="HZ125" s="321"/>
      <c r="IA125" s="321"/>
      <c r="IB125" s="321"/>
      <c r="IC125" s="321"/>
      <c r="ID125" s="321"/>
      <c r="IE125" s="321"/>
      <c r="IF125" s="321"/>
      <c r="IG125" s="321"/>
      <c r="IH125" s="321"/>
      <c r="II125" s="321"/>
      <c r="IJ125" s="321"/>
      <c r="IK125" s="321"/>
      <c r="IL125" s="321"/>
      <c r="IM125" s="321"/>
      <c r="IN125" s="321"/>
      <c r="IO125" s="321"/>
      <c r="IP125" s="321"/>
      <c r="IQ125" s="321"/>
      <c r="IR125" s="321"/>
      <c r="IS125" s="321"/>
      <c r="IT125" s="321"/>
      <c r="IU125" s="321"/>
      <c r="IV125" s="321"/>
      <c r="IW125" s="321"/>
      <c r="IX125" s="321"/>
      <c r="IY125" s="321"/>
      <c r="IZ125" s="321"/>
      <c r="JA125" s="321"/>
      <c r="JB125" s="321"/>
      <c r="JC125" s="321"/>
      <c r="JD125" s="321"/>
      <c r="JE125" s="321"/>
      <c r="JF125" s="321"/>
      <c r="JG125" s="321"/>
      <c r="JH125" s="321"/>
      <c r="JI125" s="321"/>
      <c r="JJ125" s="321"/>
      <c r="JK125" s="321"/>
      <c r="JL125" s="321"/>
      <c r="JM125" s="321"/>
      <c r="JN125" s="321"/>
      <c r="JO125" s="321"/>
      <c r="JP125" s="321"/>
      <c r="JQ125" s="321"/>
      <c r="JR125" s="321"/>
      <c r="JS125" s="321"/>
      <c r="JT125" s="322"/>
    </row>
    <row r="126" spans="1:299" ht="6.9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72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3"/>
      <c r="BU126" s="326"/>
      <c r="BV126" s="307"/>
      <c r="BW126" s="307"/>
      <c r="BX126" s="307"/>
      <c r="BY126" s="307"/>
      <c r="BZ126" s="307"/>
      <c r="CA126" s="307"/>
      <c r="CB126" s="307"/>
      <c r="CC126" s="307"/>
      <c r="CD126" s="307"/>
      <c r="CE126" s="370"/>
      <c r="CF126" s="370"/>
      <c r="CG126" s="370"/>
      <c r="CH126" s="370"/>
      <c r="CI126" s="370"/>
      <c r="CJ126" s="370"/>
      <c r="CK126" s="370"/>
      <c r="CL126" s="370"/>
      <c r="CM126" s="370"/>
      <c r="CN126" s="370"/>
      <c r="CO126" s="328"/>
      <c r="CP126" s="329"/>
      <c r="CQ126" s="329"/>
      <c r="CR126" s="329"/>
      <c r="CS126" s="329"/>
      <c r="CT126" s="329"/>
      <c r="CU126" s="329"/>
      <c r="CV126" s="329"/>
      <c r="CW126" s="329"/>
      <c r="CX126" s="332"/>
      <c r="CY126" s="347"/>
      <c r="CZ126" s="312"/>
      <c r="DA126" s="312"/>
      <c r="DB126" s="312"/>
      <c r="DC126" s="312"/>
      <c r="DD126" s="312"/>
      <c r="DE126" s="312"/>
      <c r="DF126" s="312"/>
      <c r="DG126" s="312"/>
      <c r="DH126" s="335"/>
      <c r="DI126" s="350"/>
      <c r="DJ126" s="350"/>
      <c r="DK126" s="350"/>
      <c r="DL126" s="350"/>
      <c r="DM126" s="350"/>
      <c r="DN126" s="354"/>
      <c r="DO126" s="350"/>
      <c r="DP126" s="350"/>
      <c r="DQ126" s="350"/>
      <c r="DR126" s="355"/>
      <c r="DS126" s="359"/>
      <c r="DT126" s="312"/>
      <c r="DU126" s="312"/>
      <c r="DV126" s="312"/>
      <c r="DW126" s="312"/>
      <c r="DX126" s="312"/>
      <c r="DY126" s="312"/>
      <c r="DZ126" s="312"/>
      <c r="EA126" s="312"/>
      <c r="EB126" s="312"/>
      <c r="EC126" s="312"/>
      <c r="ED126" s="312"/>
      <c r="EE126" s="312"/>
      <c r="EF126" s="312"/>
      <c r="EG126" s="312"/>
      <c r="EH126" s="312"/>
      <c r="EI126" s="312"/>
      <c r="EJ126" s="312"/>
      <c r="EK126" s="312"/>
      <c r="EL126" s="335"/>
      <c r="EM126" s="338"/>
      <c r="EN126" s="312"/>
      <c r="EO126" s="312"/>
      <c r="EP126" s="312"/>
      <c r="EQ126" s="312"/>
      <c r="ER126" s="312"/>
      <c r="ES126" s="312"/>
      <c r="ET126" s="312"/>
      <c r="EU126" s="312"/>
      <c r="EV126" s="312"/>
      <c r="EW126" s="312"/>
      <c r="EX126" s="312"/>
      <c r="EY126" s="312"/>
      <c r="EZ126" s="312"/>
      <c r="FA126" s="312"/>
      <c r="FB126" s="312"/>
      <c r="FC126" s="312"/>
      <c r="FD126" s="312"/>
      <c r="FE126" s="312"/>
      <c r="FF126" s="312"/>
      <c r="FG126" s="312"/>
      <c r="FH126" s="312"/>
      <c r="FI126" s="312"/>
      <c r="FJ126" s="312"/>
      <c r="FK126" s="312"/>
      <c r="FL126" s="312"/>
      <c r="FM126" s="312"/>
      <c r="FN126" s="312"/>
      <c r="FO126" s="312"/>
      <c r="FP126" s="315"/>
      <c r="FQ126" s="320"/>
      <c r="FR126" s="321"/>
      <c r="FS126" s="321"/>
      <c r="FT126" s="321"/>
      <c r="FU126" s="321"/>
      <c r="FV126" s="321"/>
      <c r="FW126" s="321"/>
      <c r="FX126" s="321"/>
      <c r="FY126" s="321"/>
      <c r="FZ126" s="321"/>
      <c r="GA126" s="321"/>
      <c r="GB126" s="321"/>
      <c r="GC126" s="321"/>
      <c r="GD126" s="321"/>
      <c r="GE126" s="321"/>
      <c r="GF126" s="321"/>
      <c r="GG126" s="321"/>
      <c r="GH126" s="321"/>
      <c r="GI126" s="321"/>
      <c r="GJ126" s="321"/>
      <c r="GK126" s="321"/>
      <c r="GL126" s="321"/>
      <c r="GM126" s="321"/>
      <c r="GN126" s="321"/>
      <c r="GO126" s="321"/>
      <c r="GP126" s="321"/>
      <c r="GQ126" s="321"/>
      <c r="GR126" s="321"/>
      <c r="GS126" s="321"/>
      <c r="GT126" s="321"/>
      <c r="GU126" s="321"/>
      <c r="GV126" s="321"/>
      <c r="GW126" s="321"/>
      <c r="GX126" s="321"/>
      <c r="GY126" s="321"/>
      <c r="GZ126" s="321"/>
      <c r="HA126" s="321"/>
      <c r="HB126" s="321"/>
      <c r="HC126" s="321"/>
      <c r="HD126" s="321"/>
      <c r="HE126" s="321"/>
      <c r="HF126" s="321"/>
      <c r="HG126" s="321"/>
      <c r="HH126" s="321"/>
      <c r="HI126" s="321"/>
      <c r="HJ126" s="321"/>
      <c r="HK126" s="321"/>
      <c r="HL126" s="321"/>
      <c r="HM126" s="321"/>
      <c r="HN126" s="321"/>
      <c r="HO126" s="321"/>
      <c r="HP126" s="321"/>
      <c r="HQ126" s="321"/>
      <c r="HR126" s="321"/>
      <c r="HS126" s="321"/>
      <c r="HT126" s="321"/>
      <c r="HU126" s="321"/>
      <c r="HV126" s="321"/>
      <c r="HW126" s="321"/>
      <c r="HX126" s="321"/>
      <c r="HY126" s="321"/>
      <c r="HZ126" s="321"/>
      <c r="IA126" s="321"/>
      <c r="IB126" s="321"/>
      <c r="IC126" s="321"/>
      <c r="ID126" s="321"/>
      <c r="IE126" s="321"/>
      <c r="IF126" s="321"/>
      <c r="IG126" s="321"/>
      <c r="IH126" s="321"/>
      <c r="II126" s="321"/>
      <c r="IJ126" s="321"/>
      <c r="IK126" s="321"/>
      <c r="IL126" s="321"/>
      <c r="IM126" s="321"/>
      <c r="IN126" s="321"/>
      <c r="IO126" s="321"/>
      <c r="IP126" s="321"/>
      <c r="IQ126" s="321"/>
      <c r="IR126" s="321"/>
      <c r="IS126" s="321"/>
      <c r="IT126" s="321"/>
      <c r="IU126" s="321"/>
      <c r="IV126" s="321"/>
      <c r="IW126" s="321"/>
      <c r="IX126" s="321"/>
      <c r="IY126" s="321"/>
      <c r="IZ126" s="321"/>
      <c r="JA126" s="321"/>
      <c r="JB126" s="321"/>
      <c r="JC126" s="321"/>
      <c r="JD126" s="321"/>
      <c r="JE126" s="321"/>
      <c r="JF126" s="321"/>
      <c r="JG126" s="321"/>
      <c r="JH126" s="321"/>
      <c r="JI126" s="321"/>
      <c r="JJ126" s="321"/>
      <c r="JK126" s="321"/>
      <c r="JL126" s="321"/>
      <c r="JM126" s="321"/>
      <c r="JN126" s="321"/>
      <c r="JO126" s="321"/>
      <c r="JP126" s="321"/>
      <c r="JQ126" s="321"/>
      <c r="JR126" s="321"/>
      <c r="JS126" s="321"/>
      <c r="JT126" s="322"/>
    </row>
    <row r="127" spans="1:299" ht="6.95" customHeight="1" thickBo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73"/>
      <c r="X127" s="362"/>
      <c r="Y127" s="362"/>
      <c r="Z127" s="362"/>
      <c r="AA127" s="362"/>
      <c r="AB127" s="362"/>
      <c r="AC127" s="362"/>
      <c r="AD127" s="362"/>
      <c r="AE127" s="362"/>
      <c r="AF127" s="362"/>
      <c r="AG127" s="362"/>
      <c r="AH127" s="362"/>
      <c r="AI127" s="362"/>
      <c r="AJ127" s="362"/>
      <c r="AK127" s="362"/>
      <c r="AL127" s="362"/>
      <c r="AM127" s="362"/>
      <c r="AN127" s="362"/>
      <c r="AO127" s="362"/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362"/>
      <c r="AZ127" s="362"/>
      <c r="BA127" s="362"/>
      <c r="BB127" s="362"/>
      <c r="BC127" s="362"/>
      <c r="BD127" s="362"/>
      <c r="BE127" s="362"/>
      <c r="BF127" s="362"/>
      <c r="BG127" s="362"/>
      <c r="BH127" s="362"/>
      <c r="BI127" s="362"/>
      <c r="BJ127" s="362"/>
      <c r="BK127" s="362"/>
      <c r="BL127" s="362"/>
      <c r="BM127" s="362"/>
      <c r="BN127" s="362"/>
      <c r="BO127" s="362"/>
      <c r="BP127" s="362"/>
      <c r="BQ127" s="362"/>
      <c r="BR127" s="362"/>
      <c r="BS127" s="362"/>
      <c r="BT127" s="364"/>
      <c r="BU127" s="327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71"/>
      <c r="CF127" s="371"/>
      <c r="CG127" s="371"/>
      <c r="CH127" s="371"/>
      <c r="CI127" s="371"/>
      <c r="CJ127" s="371"/>
      <c r="CK127" s="371"/>
      <c r="CL127" s="371"/>
      <c r="CM127" s="371"/>
      <c r="CN127" s="371"/>
      <c r="CO127" s="330"/>
      <c r="CP127" s="331"/>
      <c r="CQ127" s="331"/>
      <c r="CR127" s="331"/>
      <c r="CS127" s="331"/>
      <c r="CT127" s="331"/>
      <c r="CU127" s="331"/>
      <c r="CV127" s="331"/>
      <c r="CW127" s="331"/>
      <c r="CX127" s="333"/>
      <c r="CY127" s="348"/>
      <c r="CZ127" s="313"/>
      <c r="DA127" s="313"/>
      <c r="DB127" s="313"/>
      <c r="DC127" s="313"/>
      <c r="DD127" s="313"/>
      <c r="DE127" s="313"/>
      <c r="DF127" s="313"/>
      <c r="DG127" s="313"/>
      <c r="DH127" s="336"/>
      <c r="DI127" s="351"/>
      <c r="DJ127" s="351"/>
      <c r="DK127" s="351"/>
      <c r="DL127" s="351"/>
      <c r="DM127" s="351"/>
      <c r="DN127" s="356"/>
      <c r="DO127" s="351"/>
      <c r="DP127" s="351"/>
      <c r="DQ127" s="351"/>
      <c r="DR127" s="357"/>
      <c r="DS127" s="360"/>
      <c r="DT127" s="313"/>
      <c r="DU127" s="313"/>
      <c r="DV127" s="313"/>
      <c r="DW127" s="313"/>
      <c r="DX127" s="313"/>
      <c r="DY127" s="313"/>
      <c r="DZ127" s="313"/>
      <c r="EA127" s="313"/>
      <c r="EB127" s="313"/>
      <c r="EC127" s="313"/>
      <c r="ED127" s="313"/>
      <c r="EE127" s="313"/>
      <c r="EF127" s="313"/>
      <c r="EG127" s="313"/>
      <c r="EH127" s="313"/>
      <c r="EI127" s="313"/>
      <c r="EJ127" s="313"/>
      <c r="EK127" s="313"/>
      <c r="EL127" s="336"/>
      <c r="EM127" s="339"/>
      <c r="EN127" s="313"/>
      <c r="EO127" s="313"/>
      <c r="EP127" s="313"/>
      <c r="EQ127" s="313"/>
      <c r="ER127" s="313"/>
      <c r="ES127" s="313"/>
      <c r="ET127" s="313"/>
      <c r="EU127" s="313"/>
      <c r="EV127" s="313"/>
      <c r="EW127" s="313"/>
      <c r="EX127" s="313"/>
      <c r="EY127" s="313"/>
      <c r="EZ127" s="313"/>
      <c r="FA127" s="313"/>
      <c r="FB127" s="313"/>
      <c r="FC127" s="313"/>
      <c r="FD127" s="313"/>
      <c r="FE127" s="313"/>
      <c r="FF127" s="313"/>
      <c r="FG127" s="313"/>
      <c r="FH127" s="313"/>
      <c r="FI127" s="313"/>
      <c r="FJ127" s="313"/>
      <c r="FK127" s="313"/>
      <c r="FL127" s="313"/>
      <c r="FM127" s="313"/>
      <c r="FN127" s="313"/>
      <c r="FO127" s="313"/>
      <c r="FP127" s="316"/>
      <c r="FQ127" s="323"/>
      <c r="FR127" s="324"/>
      <c r="FS127" s="324"/>
      <c r="FT127" s="324"/>
      <c r="FU127" s="324"/>
      <c r="FV127" s="324"/>
      <c r="FW127" s="324"/>
      <c r="FX127" s="324"/>
      <c r="FY127" s="324"/>
      <c r="FZ127" s="324"/>
      <c r="GA127" s="324"/>
      <c r="GB127" s="324"/>
      <c r="GC127" s="324"/>
      <c r="GD127" s="324"/>
      <c r="GE127" s="324"/>
      <c r="GF127" s="324"/>
      <c r="GG127" s="324"/>
      <c r="GH127" s="324"/>
      <c r="GI127" s="324"/>
      <c r="GJ127" s="324"/>
      <c r="GK127" s="324"/>
      <c r="GL127" s="324"/>
      <c r="GM127" s="324"/>
      <c r="GN127" s="324"/>
      <c r="GO127" s="324"/>
      <c r="GP127" s="324"/>
      <c r="GQ127" s="324"/>
      <c r="GR127" s="324"/>
      <c r="GS127" s="324"/>
      <c r="GT127" s="324"/>
      <c r="GU127" s="324"/>
      <c r="GV127" s="324"/>
      <c r="GW127" s="324"/>
      <c r="GX127" s="324"/>
      <c r="GY127" s="324"/>
      <c r="GZ127" s="324"/>
      <c r="HA127" s="324"/>
      <c r="HB127" s="324"/>
      <c r="HC127" s="324"/>
      <c r="HD127" s="324"/>
      <c r="HE127" s="324"/>
      <c r="HF127" s="324"/>
      <c r="HG127" s="324"/>
      <c r="HH127" s="324"/>
      <c r="HI127" s="324"/>
      <c r="HJ127" s="324"/>
      <c r="HK127" s="324"/>
      <c r="HL127" s="324"/>
      <c r="HM127" s="324"/>
      <c r="HN127" s="324"/>
      <c r="HO127" s="324"/>
      <c r="HP127" s="324"/>
      <c r="HQ127" s="324"/>
      <c r="HR127" s="324"/>
      <c r="HS127" s="324"/>
      <c r="HT127" s="324"/>
      <c r="HU127" s="324"/>
      <c r="HV127" s="324"/>
      <c r="HW127" s="324"/>
      <c r="HX127" s="324"/>
      <c r="HY127" s="324"/>
      <c r="HZ127" s="324"/>
      <c r="IA127" s="324"/>
      <c r="IB127" s="324"/>
      <c r="IC127" s="324"/>
      <c r="ID127" s="324"/>
      <c r="IE127" s="324"/>
      <c r="IF127" s="324"/>
      <c r="IG127" s="324"/>
      <c r="IH127" s="324"/>
      <c r="II127" s="324"/>
      <c r="IJ127" s="324"/>
      <c r="IK127" s="324"/>
      <c r="IL127" s="324"/>
      <c r="IM127" s="324"/>
      <c r="IN127" s="324"/>
      <c r="IO127" s="324"/>
      <c r="IP127" s="324"/>
      <c r="IQ127" s="324"/>
      <c r="IR127" s="324"/>
      <c r="IS127" s="324"/>
      <c r="IT127" s="324"/>
      <c r="IU127" s="324"/>
      <c r="IV127" s="324"/>
      <c r="IW127" s="324"/>
      <c r="IX127" s="324"/>
      <c r="IY127" s="324"/>
      <c r="IZ127" s="324"/>
      <c r="JA127" s="324"/>
      <c r="JB127" s="324"/>
      <c r="JC127" s="324"/>
      <c r="JD127" s="324"/>
      <c r="JE127" s="324"/>
      <c r="JF127" s="324"/>
      <c r="JG127" s="324"/>
      <c r="JH127" s="324"/>
      <c r="JI127" s="324"/>
      <c r="JJ127" s="324"/>
      <c r="JK127" s="324"/>
      <c r="JL127" s="324"/>
      <c r="JM127" s="324"/>
      <c r="JN127" s="324"/>
      <c r="JO127" s="324"/>
      <c r="JP127" s="324"/>
      <c r="JQ127" s="324"/>
      <c r="JR127" s="324"/>
      <c r="JS127" s="324"/>
      <c r="JT127" s="325"/>
    </row>
    <row r="128" spans="1:299" ht="6.95" customHeight="1" thickTop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299" t="str">
        <f>IF(INDEX(取得届データ入力!$B$5:$P$104,電機基金取得届!$KD112,1)="","",1)</f>
        <v/>
      </c>
      <c r="X128" s="300"/>
      <c r="Y128" s="300"/>
      <c r="Z128" s="305"/>
      <c r="AA128" s="305"/>
      <c r="AB128" s="306"/>
      <c r="AC128" s="265" t="s">
        <v>41</v>
      </c>
      <c r="AD128" s="266"/>
      <c r="AE128" s="266"/>
      <c r="AF128" s="266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7"/>
      <c r="BE128" s="271" t="s">
        <v>36</v>
      </c>
      <c r="BF128" s="272"/>
      <c r="BG128" s="272"/>
      <c r="BH128" s="266" t="s">
        <v>33</v>
      </c>
      <c r="BI128" s="266"/>
      <c r="BJ128" s="266"/>
      <c r="BK128" s="266"/>
      <c r="BL128" s="266"/>
      <c r="BM128" s="266"/>
      <c r="BN128" s="266"/>
      <c r="BO128" s="266"/>
      <c r="BP128" s="266" t="s">
        <v>34</v>
      </c>
      <c r="BQ128" s="266"/>
      <c r="BR128" s="266"/>
      <c r="BS128" s="266"/>
      <c r="BT128" s="266"/>
      <c r="BU128" s="266"/>
      <c r="BV128" s="266"/>
      <c r="BW128" s="266"/>
      <c r="BX128" s="266" t="s">
        <v>35</v>
      </c>
      <c r="BY128" s="266"/>
      <c r="BZ128" s="266"/>
      <c r="CA128" s="266"/>
      <c r="CB128" s="266"/>
      <c r="CC128" s="266"/>
      <c r="CD128" s="266"/>
      <c r="CE128" s="267"/>
      <c r="CF128" s="273" t="s">
        <v>42</v>
      </c>
      <c r="CG128" s="274"/>
      <c r="CH128" s="274"/>
      <c r="CI128" s="274"/>
      <c r="CJ128" s="274"/>
      <c r="CK128" s="274"/>
      <c r="CL128" s="274"/>
      <c r="CM128" s="274"/>
      <c r="CN128" s="274"/>
      <c r="CO128" s="274"/>
      <c r="CP128" s="274"/>
      <c r="CQ128" s="242"/>
      <c r="CR128" s="242"/>
      <c r="CS128" s="251"/>
      <c r="CT128" s="254" t="s">
        <v>43</v>
      </c>
      <c r="CU128" s="255"/>
      <c r="CV128" s="255"/>
      <c r="CW128" s="255"/>
      <c r="CX128" s="255"/>
      <c r="CY128" s="255"/>
      <c r="CZ128" s="255"/>
      <c r="DA128" s="255"/>
      <c r="DB128" s="284" t="str">
        <f>IF(INDEX(取得届データ入力!$B$5:$P$104,電機基金取得届!$KD112,14)="","",INDEX(取得届データ入力!$B$5:$P$104,電機基金取得届!$KD112,14))</f>
        <v/>
      </c>
      <c r="DC128" s="285"/>
      <c r="DD128" s="286"/>
      <c r="DE128" s="293" t="str">
        <f>IF(INDEX(取得届データ入力!$B$5:$P$104,電機基金取得届!$KD112,1)="","",IF(事業所情報!$B$5="内枠型","3",IF(事業所情報!$B$5="融合型","3","")))</f>
        <v/>
      </c>
      <c r="DF128" s="294"/>
      <c r="DG128" s="294"/>
      <c r="DH128" s="247"/>
      <c r="DI128" s="247"/>
      <c r="DJ128" s="248"/>
      <c r="DK128" s="265" t="s">
        <v>41</v>
      </c>
      <c r="DL128" s="266"/>
      <c r="DM128" s="266"/>
      <c r="DN128" s="266"/>
      <c r="DO128" s="266"/>
      <c r="DP128" s="266"/>
      <c r="DQ128" s="266"/>
      <c r="DR128" s="266"/>
      <c r="DS128" s="266"/>
      <c r="DT128" s="266"/>
      <c r="DU128" s="266"/>
      <c r="DV128" s="266"/>
      <c r="DW128" s="266"/>
      <c r="DX128" s="266"/>
      <c r="DY128" s="266"/>
      <c r="DZ128" s="266"/>
      <c r="EA128" s="266"/>
      <c r="EB128" s="266"/>
      <c r="EC128" s="266"/>
      <c r="ED128" s="266"/>
      <c r="EE128" s="266"/>
      <c r="EF128" s="266"/>
      <c r="EG128" s="266"/>
      <c r="EH128" s="266"/>
      <c r="EI128" s="266"/>
      <c r="EJ128" s="266"/>
      <c r="EK128" s="266"/>
      <c r="EL128" s="267"/>
      <c r="EM128" s="271" t="s">
        <v>36</v>
      </c>
      <c r="EN128" s="272"/>
      <c r="EO128" s="272"/>
      <c r="EP128" s="266" t="s">
        <v>33</v>
      </c>
      <c r="EQ128" s="266"/>
      <c r="ER128" s="266"/>
      <c r="ES128" s="266"/>
      <c r="ET128" s="266"/>
      <c r="EU128" s="266"/>
      <c r="EV128" s="266"/>
      <c r="EW128" s="266"/>
      <c r="EX128" s="266" t="s">
        <v>34</v>
      </c>
      <c r="EY128" s="266"/>
      <c r="EZ128" s="266"/>
      <c r="FA128" s="266"/>
      <c r="FB128" s="266"/>
      <c r="FC128" s="266"/>
      <c r="FD128" s="266"/>
      <c r="FE128" s="266"/>
      <c r="FF128" s="266" t="s">
        <v>35</v>
      </c>
      <c r="FG128" s="266"/>
      <c r="FH128" s="266"/>
      <c r="FI128" s="266"/>
      <c r="FJ128" s="266"/>
      <c r="FK128" s="266"/>
      <c r="FL128" s="266"/>
      <c r="FM128" s="267"/>
      <c r="FN128" s="273" t="s">
        <v>42</v>
      </c>
      <c r="FO128" s="274"/>
      <c r="FP128" s="274"/>
      <c r="FQ128" s="274"/>
      <c r="FR128" s="274"/>
      <c r="FS128" s="274"/>
      <c r="FT128" s="274"/>
      <c r="FU128" s="274"/>
      <c r="FV128" s="274"/>
      <c r="FW128" s="274"/>
      <c r="FX128" s="274"/>
      <c r="FY128" s="242"/>
      <c r="FZ128" s="242"/>
      <c r="GA128" s="251"/>
      <c r="GB128" s="254" t="s">
        <v>43</v>
      </c>
      <c r="GC128" s="255"/>
      <c r="GD128" s="255"/>
      <c r="GE128" s="255"/>
      <c r="GF128" s="255"/>
      <c r="GG128" s="255"/>
      <c r="GH128" s="255"/>
      <c r="GI128" s="255"/>
      <c r="GJ128" s="275"/>
      <c r="GK128" s="276"/>
      <c r="GL128" s="277"/>
      <c r="GM128" s="241"/>
      <c r="GN128" s="242"/>
      <c r="GO128" s="242"/>
      <c r="GP128" s="247"/>
      <c r="GQ128" s="247"/>
      <c r="GR128" s="248"/>
      <c r="GS128" s="265" t="s">
        <v>41</v>
      </c>
      <c r="GT128" s="266"/>
      <c r="GU128" s="266"/>
      <c r="GV128" s="266"/>
      <c r="GW128" s="266"/>
      <c r="GX128" s="266"/>
      <c r="GY128" s="266"/>
      <c r="GZ128" s="266"/>
      <c r="HA128" s="266"/>
      <c r="HB128" s="266"/>
      <c r="HC128" s="266"/>
      <c r="HD128" s="266"/>
      <c r="HE128" s="266"/>
      <c r="HF128" s="266"/>
      <c r="HG128" s="266"/>
      <c r="HH128" s="266"/>
      <c r="HI128" s="266"/>
      <c r="HJ128" s="266"/>
      <c r="HK128" s="266"/>
      <c r="HL128" s="266"/>
      <c r="HM128" s="266"/>
      <c r="HN128" s="266"/>
      <c r="HO128" s="266"/>
      <c r="HP128" s="266"/>
      <c r="HQ128" s="266"/>
      <c r="HR128" s="266"/>
      <c r="HS128" s="266"/>
      <c r="HT128" s="267"/>
      <c r="HU128" s="271" t="s">
        <v>36</v>
      </c>
      <c r="HV128" s="272"/>
      <c r="HW128" s="272"/>
      <c r="HX128" s="266" t="s">
        <v>33</v>
      </c>
      <c r="HY128" s="266"/>
      <c r="HZ128" s="266"/>
      <c r="IA128" s="266"/>
      <c r="IB128" s="266"/>
      <c r="IC128" s="266"/>
      <c r="ID128" s="266"/>
      <c r="IE128" s="266"/>
      <c r="IF128" s="266" t="s">
        <v>34</v>
      </c>
      <c r="IG128" s="266"/>
      <c r="IH128" s="266"/>
      <c r="II128" s="266"/>
      <c r="IJ128" s="266"/>
      <c r="IK128" s="266"/>
      <c r="IL128" s="266"/>
      <c r="IM128" s="266"/>
      <c r="IN128" s="266" t="s">
        <v>35</v>
      </c>
      <c r="IO128" s="266"/>
      <c r="IP128" s="266"/>
      <c r="IQ128" s="266"/>
      <c r="IR128" s="266"/>
      <c r="IS128" s="266"/>
      <c r="IT128" s="266"/>
      <c r="IU128" s="267"/>
      <c r="IV128" s="273" t="s">
        <v>42</v>
      </c>
      <c r="IW128" s="274"/>
      <c r="IX128" s="274"/>
      <c r="IY128" s="274"/>
      <c r="IZ128" s="274"/>
      <c r="JA128" s="274"/>
      <c r="JB128" s="274"/>
      <c r="JC128" s="274"/>
      <c r="JD128" s="274"/>
      <c r="JE128" s="274"/>
      <c r="JF128" s="274"/>
      <c r="JG128" s="242"/>
      <c r="JH128" s="242"/>
      <c r="JI128" s="251"/>
      <c r="JJ128" s="254" t="s">
        <v>43</v>
      </c>
      <c r="JK128" s="255"/>
      <c r="JL128" s="255"/>
      <c r="JM128" s="255"/>
      <c r="JN128" s="255"/>
      <c r="JO128" s="255"/>
      <c r="JP128" s="255"/>
      <c r="JQ128" s="255"/>
      <c r="JR128" s="256"/>
      <c r="JS128" s="257"/>
      <c r="JT128" s="258"/>
    </row>
    <row r="129" spans="1:280" ht="6.9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01"/>
      <c r="X129" s="302"/>
      <c r="Y129" s="302"/>
      <c r="Z129" s="307"/>
      <c r="AA129" s="307"/>
      <c r="AB129" s="308"/>
      <c r="AC129" s="268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/>
      <c r="BD129" s="270"/>
      <c r="BE129" s="199"/>
      <c r="BF129" s="200"/>
      <c r="BG129" s="200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269"/>
      <c r="BR129" s="269"/>
      <c r="BS129" s="269"/>
      <c r="BT129" s="269"/>
      <c r="BU129" s="269"/>
      <c r="BV129" s="269"/>
      <c r="BW129" s="269"/>
      <c r="BX129" s="269"/>
      <c r="BY129" s="269"/>
      <c r="BZ129" s="269"/>
      <c r="CA129" s="269"/>
      <c r="CB129" s="269"/>
      <c r="CC129" s="269"/>
      <c r="CD129" s="269"/>
      <c r="CE129" s="270"/>
      <c r="CF129" s="191"/>
      <c r="CG129" s="192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244"/>
      <c r="CR129" s="244"/>
      <c r="CS129" s="252"/>
      <c r="CT129" s="195"/>
      <c r="CU129" s="196"/>
      <c r="CV129" s="196"/>
      <c r="CW129" s="196"/>
      <c r="CX129" s="196"/>
      <c r="CY129" s="196"/>
      <c r="CZ129" s="196"/>
      <c r="DA129" s="196"/>
      <c r="DB129" s="287"/>
      <c r="DC129" s="288"/>
      <c r="DD129" s="289"/>
      <c r="DE129" s="295"/>
      <c r="DF129" s="296"/>
      <c r="DG129" s="296"/>
      <c r="DH129" s="238"/>
      <c r="DI129" s="238"/>
      <c r="DJ129" s="249"/>
      <c r="DK129" s="268"/>
      <c r="DL129" s="269"/>
      <c r="DM129" s="269"/>
      <c r="DN129" s="269"/>
      <c r="DO129" s="269"/>
      <c r="DP129" s="269"/>
      <c r="DQ129" s="269"/>
      <c r="DR129" s="269"/>
      <c r="DS129" s="269"/>
      <c r="DT129" s="269"/>
      <c r="DU129" s="269"/>
      <c r="DV129" s="269"/>
      <c r="DW129" s="269"/>
      <c r="DX129" s="269"/>
      <c r="DY129" s="269"/>
      <c r="DZ129" s="269"/>
      <c r="EA129" s="269"/>
      <c r="EB129" s="269"/>
      <c r="EC129" s="269"/>
      <c r="ED129" s="269"/>
      <c r="EE129" s="269"/>
      <c r="EF129" s="269"/>
      <c r="EG129" s="269"/>
      <c r="EH129" s="269"/>
      <c r="EI129" s="269"/>
      <c r="EJ129" s="269"/>
      <c r="EK129" s="269"/>
      <c r="EL129" s="270"/>
      <c r="EM129" s="199"/>
      <c r="EN129" s="200"/>
      <c r="EO129" s="200"/>
      <c r="EP129" s="269"/>
      <c r="EQ129" s="269"/>
      <c r="ER129" s="269"/>
      <c r="ES129" s="269"/>
      <c r="ET129" s="269"/>
      <c r="EU129" s="269"/>
      <c r="EV129" s="269"/>
      <c r="EW129" s="269"/>
      <c r="EX129" s="269"/>
      <c r="EY129" s="269"/>
      <c r="EZ129" s="269"/>
      <c r="FA129" s="269"/>
      <c r="FB129" s="269"/>
      <c r="FC129" s="269"/>
      <c r="FD129" s="269"/>
      <c r="FE129" s="269"/>
      <c r="FF129" s="269"/>
      <c r="FG129" s="269"/>
      <c r="FH129" s="269"/>
      <c r="FI129" s="269"/>
      <c r="FJ129" s="269"/>
      <c r="FK129" s="269"/>
      <c r="FL129" s="269"/>
      <c r="FM129" s="270"/>
      <c r="FN129" s="191"/>
      <c r="FO129" s="192"/>
      <c r="FP129" s="192"/>
      <c r="FQ129" s="192"/>
      <c r="FR129" s="192"/>
      <c r="FS129" s="192"/>
      <c r="FT129" s="192"/>
      <c r="FU129" s="192"/>
      <c r="FV129" s="192"/>
      <c r="FW129" s="192"/>
      <c r="FX129" s="192"/>
      <c r="FY129" s="244"/>
      <c r="FZ129" s="244"/>
      <c r="GA129" s="252"/>
      <c r="GB129" s="195"/>
      <c r="GC129" s="196"/>
      <c r="GD129" s="196"/>
      <c r="GE129" s="196"/>
      <c r="GF129" s="196"/>
      <c r="GG129" s="196"/>
      <c r="GH129" s="196"/>
      <c r="GI129" s="196"/>
      <c r="GJ129" s="278"/>
      <c r="GK129" s="279"/>
      <c r="GL129" s="280"/>
      <c r="GM129" s="243"/>
      <c r="GN129" s="244"/>
      <c r="GO129" s="244"/>
      <c r="GP129" s="238"/>
      <c r="GQ129" s="238"/>
      <c r="GR129" s="249"/>
      <c r="GS129" s="268"/>
      <c r="GT129" s="269"/>
      <c r="GU129" s="269"/>
      <c r="GV129" s="269"/>
      <c r="GW129" s="269"/>
      <c r="GX129" s="269"/>
      <c r="GY129" s="269"/>
      <c r="GZ129" s="269"/>
      <c r="HA129" s="269"/>
      <c r="HB129" s="269"/>
      <c r="HC129" s="269"/>
      <c r="HD129" s="269"/>
      <c r="HE129" s="269"/>
      <c r="HF129" s="269"/>
      <c r="HG129" s="269"/>
      <c r="HH129" s="269"/>
      <c r="HI129" s="269"/>
      <c r="HJ129" s="269"/>
      <c r="HK129" s="269"/>
      <c r="HL129" s="269"/>
      <c r="HM129" s="269"/>
      <c r="HN129" s="269"/>
      <c r="HO129" s="269"/>
      <c r="HP129" s="269"/>
      <c r="HQ129" s="269"/>
      <c r="HR129" s="269"/>
      <c r="HS129" s="269"/>
      <c r="HT129" s="270"/>
      <c r="HU129" s="199"/>
      <c r="HV129" s="200"/>
      <c r="HW129" s="200"/>
      <c r="HX129" s="269"/>
      <c r="HY129" s="269"/>
      <c r="HZ129" s="269"/>
      <c r="IA129" s="269"/>
      <c r="IB129" s="269"/>
      <c r="IC129" s="269"/>
      <c r="ID129" s="269"/>
      <c r="IE129" s="269"/>
      <c r="IF129" s="269"/>
      <c r="IG129" s="269"/>
      <c r="IH129" s="269"/>
      <c r="II129" s="269"/>
      <c r="IJ129" s="269"/>
      <c r="IK129" s="269"/>
      <c r="IL129" s="269"/>
      <c r="IM129" s="269"/>
      <c r="IN129" s="269"/>
      <c r="IO129" s="269"/>
      <c r="IP129" s="269"/>
      <c r="IQ129" s="269"/>
      <c r="IR129" s="269"/>
      <c r="IS129" s="269"/>
      <c r="IT129" s="269"/>
      <c r="IU129" s="270"/>
      <c r="IV129" s="191"/>
      <c r="IW129" s="192"/>
      <c r="IX129" s="192"/>
      <c r="IY129" s="192"/>
      <c r="IZ129" s="192"/>
      <c r="JA129" s="192"/>
      <c r="JB129" s="192"/>
      <c r="JC129" s="192"/>
      <c r="JD129" s="192"/>
      <c r="JE129" s="192"/>
      <c r="JF129" s="192"/>
      <c r="JG129" s="244"/>
      <c r="JH129" s="244"/>
      <c r="JI129" s="252"/>
      <c r="JJ129" s="195"/>
      <c r="JK129" s="196"/>
      <c r="JL129" s="196"/>
      <c r="JM129" s="196"/>
      <c r="JN129" s="196"/>
      <c r="JO129" s="196"/>
      <c r="JP129" s="196"/>
      <c r="JQ129" s="196"/>
      <c r="JR129" s="259"/>
      <c r="JS129" s="260"/>
      <c r="JT129" s="261"/>
    </row>
    <row r="130" spans="1:280" ht="6.9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01"/>
      <c r="X130" s="302"/>
      <c r="Y130" s="302"/>
      <c r="Z130" s="307"/>
      <c r="AA130" s="307"/>
      <c r="AB130" s="308"/>
      <c r="AC130" s="237"/>
      <c r="AD130" s="238"/>
      <c r="AE130" s="238"/>
      <c r="AF130" s="238"/>
      <c r="AG130" s="238" t="str">
        <f>IF(INDEX(取得届データ入力!$B$5:$P$104,電機基金取得届!$KD112,10)="","",IF(LEN(INDEX(取得届データ入力!$B$5:$P$104,電機基金取得届!$KD112,10))=3,MID(TEXT(INDEX(取得届データ入力!$B$5:$P$104,電機基金取得届!$KD112,10),"000"),1,1),""))</f>
        <v/>
      </c>
      <c r="AH130" s="238"/>
      <c r="AI130" s="238"/>
      <c r="AJ130" s="229"/>
      <c r="AK130" s="230" t="str">
        <f>IF(INDEX(取得届データ入力!$B$5:$P$104,電機基金取得届!$KD112,10)="","",IF(LEN(INDEX(取得届データ入力!$B$5:$P$104,電機基金取得届!$KD112,10))&gt;=2,MID(TEXT(INDEX(取得届データ入力!$B$5:$P$104,電機基金取得届!$KD112,10),"000"),2,1),""))</f>
        <v/>
      </c>
      <c r="AL130" s="230"/>
      <c r="AM130" s="230"/>
      <c r="AN130" s="230"/>
      <c r="AO130" s="233" t="str">
        <f>IF(INDEX(取得届データ入力!$B$5:$P$104,電機基金取得届!$KD112,10)="","",IF(LEN(INDEX(取得届データ入力!$B$5:$P$104,電機基金取得届!$KD112,10))&gt;=1,MID(TEXT(INDEX(取得届データ入力!$B$5:$P$104,電機基金取得届!$KD112,10),"000"),3,1),""))</f>
        <v/>
      </c>
      <c r="AP130" s="238"/>
      <c r="AQ130" s="238"/>
      <c r="AR130" s="238"/>
      <c r="AS130" s="238" t="str">
        <f>IF(INDEX(取得届データ入力!$B$5:$P$104,電機基金取得届!$KD112,10)="","",0)</f>
        <v/>
      </c>
      <c r="AT130" s="238"/>
      <c r="AU130" s="238"/>
      <c r="AV130" s="229"/>
      <c r="AW130" s="230" t="str">
        <f>IF(INDEX(取得届データ入力!$B$5:$P$104,電機基金取得届!$KD112,10)="","",0)</f>
        <v/>
      </c>
      <c r="AX130" s="230"/>
      <c r="AY130" s="230"/>
      <c r="AZ130" s="230"/>
      <c r="BA130" s="230" t="str">
        <f>IF(INDEX(取得届データ入力!$B$5:$P$104,電機基金取得届!$KD112,10)="","",0)</f>
        <v/>
      </c>
      <c r="BB130" s="230"/>
      <c r="BC130" s="230"/>
      <c r="BD130" s="235"/>
      <c r="BE130" s="199"/>
      <c r="BF130" s="200"/>
      <c r="BG130" s="200"/>
      <c r="BH130" s="229"/>
      <c r="BI130" s="230"/>
      <c r="BJ130" s="230"/>
      <c r="BK130" s="230"/>
      <c r="BL130" s="230"/>
      <c r="BM130" s="230"/>
      <c r="BN130" s="230"/>
      <c r="BO130" s="233"/>
      <c r="BP130" s="229"/>
      <c r="BQ130" s="230"/>
      <c r="BR130" s="230"/>
      <c r="BS130" s="230"/>
      <c r="BT130" s="230"/>
      <c r="BU130" s="230"/>
      <c r="BV130" s="230"/>
      <c r="BW130" s="233"/>
      <c r="BX130" s="229"/>
      <c r="BY130" s="230"/>
      <c r="BZ130" s="230"/>
      <c r="CA130" s="230"/>
      <c r="CB130" s="230"/>
      <c r="CC130" s="230"/>
      <c r="CD130" s="230"/>
      <c r="CE130" s="235"/>
      <c r="CF130" s="191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244"/>
      <c r="CR130" s="244"/>
      <c r="CS130" s="252"/>
      <c r="CT130" s="195"/>
      <c r="CU130" s="196"/>
      <c r="CV130" s="196"/>
      <c r="CW130" s="196"/>
      <c r="CX130" s="196"/>
      <c r="CY130" s="196"/>
      <c r="CZ130" s="196"/>
      <c r="DA130" s="196"/>
      <c r="DB130" s="287"/>
      <c r="DC130" s="288"/>
      <c r="DD130" s="289"/>
      <c r="DE130" s="295"/>
      <c r="DF130" s="296"/>
      <c r="DG130" s="296"/>
      <c r="DH130" s="238"/>
      <c r="DI130" s="238"/>
      <c r="DJ130" s="249"/>
      <c r="DK130" s="237"/>
      <c r="DL130" s="238"/>
      <c r="DM130" s="238"/>
      <c r="DN130" s="238"/>
      <c r="DO130" s="238" t="str">
        <f>IF(INDEX(取得届データ入力!$B$5:$P$104,電機基金取得届!$KD112,1)="","",IF(事業所情報!$B$5="内枠型",$AG$130,IF(事業所情報!$B$5="融合型",$AG$130,"")))</f>
        <v/>
      </c>
      <c r="DP130" s="238"/>
      <c r="DQ130" s="238"/>
      <c r="DR130" s="229"/>
      <c r="DS130" s="230" t="str">
        <f>IF(INDEX(取得届データ入力!$B$5:$P$104,電機基金取得届!$KD112,1)="","",IF(事業所情報!$B$5="内枠型",$AK$130,IF(事業所情報!$B$5="融合型",$AK$130,"")))</f>
        <v/>
      </c>
      <c r="DT130" s="230"/>
      <c r="DU130" s="230"/>
      <c r="DV130" s="230"/>
      <c r="DW130" s="233" t="str">
        <f>IF(INDEX(取得届データ入力!$B$5:$P$104,電機基金取得届!$KD112,1)="","",IF(事業所情報!$B$5="内枠型",$AO$130,IF(事業所情報!$B$5="融合型",$AO$130,"")))</f>
        <v/>
      </c>
      <c r="DX130" s="238"/>
      <c r="DY130" s="238"/>
      <c r="DZ130" s="238"/>
      <c r="EA130" s="238" t="str">
        <f>IF(INDEX(取得届データ入力!$B$5:$P$104,電機基金取得届!$KD112,1)="","",IF(事業所情報!$B$5="内枠型",$AS$130,IF(事業所情報!$B$5="融合型",$AS$130,"")))</f>
        <v/>
      </c>
      <c r="EB130" s="238"/>
      <c r="EC130" s="238"/>
      <c r="ED130" s="229"/>
      <c r="EE130" s="230" t="str">
        <f>IF(INDEX(取得届データ入力!$B$5:$P$104,電機基金取得届!$KD112,1)="","",IF(事業所情報!$B$5="内枠型",$AW$130,IF(事業所情報!$B$5="融合型",$AW$130,"")))</f>
        <v/>
      </c>
      <c r="EF130" s="230"/>
      <c r="EG130" s="230"/>
      <c r="EH130" s="230"/>
      <c r="EI130" s="230" t="str">
        <f>IF(INDEX(取得届データ入力!$B$5:$P$104,電機基金取得届!$KD112,1)="","",IF(事業所情報!$B$5="内枠型",$BA$130,IF(事業所情報!$B$5="融合型",$BA$130,"")))</f>
        <v/>
      </c>
      <c r="EJ130" s="230"/>
      <c r="EK130" s="230"/>
      <c r="EL130" s="235"/>
      <c r="EM130" s="199"/>
      <c r="EN130" s="200"/>
      <c r="EO130" s="200"/>
      <c r="EP130" s="229"/>
      <c r="EQ130" s="230"/>
      <c r="ER130" s="230"/>
      <c r="ES130" s="230"/>
      <c r="ET130" s="230"/>
      <c r="EU130" s="230"/>
      <c r="EV130" s="230"/>
      <c r="EW130" s="233"/>
      <c r="EX130" s="229"/>
      <c r="EY130" s="230"/>
      <c r="EZ130" s="230"/>
      <c r="FA130" s="230"/>
      <c r="FB130" s="230"/>
      <c r="FC130" s="230"/>
      <c r="FD130" s="230"/>
      <c r="FE130" s="233"/>
      <c r="FF130" s="229"/>
      <c r="FG130" s="230"/>
      <c r="FH130" s="230"/>
      <c r="FI130" s="230"/>
      <c r="FJ130" s="230"/>
      <c r="FK130" s="230"/>
      <c r="FL130" s="230"/>
      <c r="FM130" s="235"/>
      <c r="FN130" s="191"/>
      <c r="FO130" s="192"/>
      <c r="FP130" s="192"/>
      <c r="FQ130" s="192"/>
      <c r="FR130" s="192"/>
      <c r="FS130" s="192"/>
      <c r="FT130" s="192"/>
      <c r="FU130" s="192"/>
      <c r="FV130" s="192"/>
      <c r="FW130" s="192"/>
      <c r="FX130" s="192"/>
      <c r="FY130" s="244"/>
      <c r="FZ130" s="244"/>
      <c r="GA130" s="252"/>
      <c r="GB130" s="195"/>
      <c r="GC130" s="196"/>
      <c r="GD130" s="196"/>
      <c r="GE130" s="196"/>
      <c r="GF130" s="196"/>
      <c r="GG130" s="196"/>
      <c r="GH130" s="196"/>
      <c r="GI130" s="196"/>
      <c r="GJ130" s="278"/>
      <c r="GK130" s="279"/>
      <c r="GL130" s="280"/>
      <c r="GM130" s="243"/>
      <c r="GN130" s="244"/>
      <c r="GO130" s="244"/>
      <c r="GP130" s="238"/>
      <c r="GQ130" s="238"/>
      <c r="GR130" s="249"/>
      <c r="GS130" s="237"/>
      <c r="GT130" s="238"/>
      <c r="GU130" s="238"/>
      <c r="GV130" s="238"/>
      <c r="GW130" s="238"/>
      <c r="GX130" s="238"/>
      <c r="GY130" s="238"/>
      <c r="GZ130" s="229"/>
      <c r="HA130" s="230"/>
      <c r="HB130" s="230"/>
      <c r="HC130" s="230"/>
      <c r="HD130" s="230"/>
      <c r="HE130" s="233"/>
      <c r="HF130" s="238"/>
      <c r="HG130" s="238"/>
      <c r="HH130" s="238"/>
      <c r="HI130" s="238"/>
      <c r="HJ130" s="238"/>
      <c r="HK130" s="238"/>
      <c r="HL130" s="229"/>
      <c r="HM130" s="230"/>
      <c r="HN130" s="230"/>
      <c r="HO130" s="230"/>
      <c r="HP130" s="230"/>
      <c r="HQ130" s="230"/>
      <c r="HR130" s="230"/>
      <c r="HS130" s="230"/>
      <c r="HT130" s="235"/>
      <c r="HU130" s="199"/>
      <c r="HV130" s="200"/>
      <c r="HW130" s="200"/>
      <c r="HX130" s="229"/>
      <c r="HY130" s="230"/>
      <c r="HZ130" s="230"/>
      <c r="IA130" s="230"/>
      <c r="IB130" s="230"/>
      <c r="IC130" s="230"/>
      <c r="ID130" s="230"/>
      <c r="IE130" s="233"/>
      <c r="IF130" s="229"/>
      <c r="IG130" s="230"/>
      <c r="IH130" s="230"/>
      <c r="II130" s="230"/>
      <c r="IJ130" s="230"/>
      <c r="IK130" s="230"/>
      <c r="IL130" s="230"/>
      <c r="IM130" s="233"/>
      <c r="IN130" s="229"/>
      <c r="IO130" s="230"/>
      <c r="IP130" s="230"/>
      <c r="IQ130" s="230"/>
      <c r="IR130" s="230"/>
      <c r="IS130" s="230"/>
      <c r="IT130" s="230"/>
      <c r="IU130" s="235"/>
      <c r="IV130" s="191"/>
      <c r="IW130" s="192"/>
      <c r="IX130" s="192"/>
      <c r="IY130" s="192"/>
      <c r="IZ130" s="192"/>
      <c r="JA130" s="192"/>
      <c r="JB130" s="192"/>
      <c r="JC130" s="192"/>
      <c r="JD130" s="192"/>
      <c r="JE130" s="192"/>
      <c r="JF130" s="192"/>
      <c r="JG130" s="244"/>
      <c r="JH130" s="244"/>
      <c r="JI130" s="252"/>
      <c r="JJ130" s="195"/>
      <c r="JK130" s="196"/>
      <c r="JL130" s="196"/>
      <c r="JM130" s="196"/>
      <c r="JN130" s="196"/>
      <c r="JO130" s="196"/>
      <c r="JP130" s="196"/>
      <c r="JQ130" s="196"/>
      <c r="JR130" s="259"/>
      <c r="JS130" s="260"/>
      <c r="JT130" s="261"/>
    </row>
    <row r="131" spans="1:280" ht="6.9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01"/>
      <c r="X131" s="302"/>
      <c r="Y131" s="302"/>
      <c r="Z131" s="307"/>
      <c r="AA131" s="307"/>
      <c r="AB131" s="308"/>
      <c r="AC131" s="237"/>
      <c r="AD131" s="238"/>
      <c r="AE131" s="238"/>
      <c r="AF131" s="238"/>
      <c r="AG131" s="238"/>
      <c r="AH131" s="238"/>
      <c r="AI131" s="238"/>
      <c r="AJ131" s="229"/>
      <c r="AK131" s="230"/>
      <c r="AL131" s="230"/>
      <c r="AM131" s="230"/>
      <c r="AN131" s="230"/>
      <c r="AO131" s="233"/>
      <c r="AP131" s="238"/>
      <c r="AQ131" s="238"/>
      <c r="AR131" s="238"/>
      <c r="AS131" s="238"/>
      <c r="AT131" s="238"/>
      <c r="AU131" s="238"/>
      <c r="AV131" s="229"/>
      <c r="AW131" s="230"/>
      <c r="AX131" s="230"/>
      <c r="AY131" s="230"/>
      <c r="AZ131" s="230"/>
      <c r="BA131" s="230"/>
      <c r="BB131" s="230"/>
      <c r="BC131" s="230"/>
      <c r="BD131" s="235"/>
      <c r="BE131" s="199" t="s">
        <v>39</v>
      </c>
      <c r="BF131" s="200"/>
      <c r="BG131" s="200"/>
      <c r="BH131" s="229"/>
      <c r="BI131" s="230"/>
      <c r="BJ131" s="230"/>
      <c r="BK131" s="230"/>
      <c r="BL131" s="230"/>
      <c r="BM131" s="230"/>
      <c r="BN131" s="230"/>
      <c r="BO131" s="233"/>
      <c r="BP131" s="229"/>
      <c r="BQ131" s="230"/>
      <c r="BR131" s="230"/>
      <c r="BS131" s="230"/>
      <c r="BT131" s="230"/>
      <c r="BU131" s="230"/>
      <c r="BV131" s="230"/>
      <c r="BW131" s="233"/>
      <c r="BX131" s="229"/>
      <c r="BY131" s="230"/>
      <c r="BZ131" s="230"/>
      <c r="CA131" s="230"/>
      <c r="CB131" s="230"/>
      <c r="CC131" s="230"/>
      <c r="CD131" s="230"/>
      <c r="CE131" s="235"/>
      <c r="CF131" s="191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244"/>
      <c r="CR131" s="244"/>
      <c r="CS131" s="252"/>
      <c r="CT131" s="195"/>
      <c r="CU131" s="196"/>
      <c r="CV131" s="196"/>
      <c r="CW131" s="196"/>
      <c r="CX131" s="196"/>
      <c r="CY131" s="196"/>
      <c r="CZ131" s="196"/>
      <c r="DA131" s="196"/>
      <c r="DB131" s="287"/>
      <c r="DC131" s="288"/>
      <c r="DD131" s="289"/>
      <c r="DE131" s="295"/>
      <c r="DF131" s="296"/>
      <c r="DG131" s="296"/>
      <c r="DH131" s="238"/>
      <c r="DI131" s="238"/>
      <c r="DJ131" s="249"/>
      <c r="DK131" s="237"/>
      <c r="DL131" s="238"/>
      <c r="DM131" s="238"/>
      <c r="DN131" s="238"/>
      <c r="DO131" s="238"/>
      <c r="DP131" s="238"/>
      <c r="DQ131" s="238"/>
      <c r="DR131" s="229"/>
      <c r="DS131" s="230"/>
      <c r="DT131" s="230"/>
      <c r="DU131" s="230"/>
      <c r="DV131" s="230"/>
      <c r="DW131" s="233"/>
      <c r="DX131" s="238"/>
      <c r="DY131" s="238"/>
      <c r="DZ131" s="238"/>
      <c r="EA131" s="238"/>
      <c r="EB131" s="238"/>
      <c r="EC131" s="238"/>
      <c r="ED131" s="229"/>
      <c r="EE131" s="230"/>
      <c r="EF131" s="230"/>
      <c r="EG131" s="230"/>
      <c r="EH131" s="230"/>
      <c r="EI131" s="230"/>
      <c r="EJ131" s="230"/>
      <c r="EK131" s="230"/>
      <c r="EL131" s="235"/>
      <c r="EM131" s="199" t="s">
        <v>39</v>
      </c>
      <c r="EN131" s="200"/>
      <c r="EO131" s="200"/>
      <c r="EP131" s="229"/>
      <c r="EQ131" s="230"/>
      <c r="ER131" s="230"/>
      <c r="ES131" s="230"/>
      <c r="ET131" s="230"/>
      <c r="EU131" s="230"/>
      <c r="EV131" s="230"/>
      <c r="EW131" s="233"/>
      <c r="EX131" s="229"/>
      <c r="EY131" s="230"/>
      <c r="EZ131" s="230"/>
      <c r="FA131" s="230"/>
      <c r="FB131" s="230"/>
      <c r="FC131" s="230"/>
      <c r="FD131" s="230"/>
      <c r="FE131" s="233"/>
      <c r="FF131" s="229"/>
      <c r="FG131" s="230"/>
      <c r="FH131" s="230"/>
      <c r="FI131" s="230"/>
      <c r="FJ131" s="230"/>
      <c r="FK131" s="230"/>
      <c r="FL131" s="230"/>
      <c r="FM131" s="235"/>
      <c r="FN131" s="191"/>
      <c r="FO131" s="192"/>
      <c r="FP131" s="192"/>
      <c r="FQ131" s="192"/>
      <c r="FR131" s="192"/>
      <c r="FS131" s="192"/>
      <c r="FT131" s="192"/>
      <c r="FU131" s="192"/>
      <c r="FV131" s="192"/>
      <c r="FW131" s="192"/>
      <c r="FX131" s="192"/>
      <c r="FY131" s="244"/>
      <c r="FZ131" s="244"/>
      <c r="GA131" s="252"/>
      <c r="GB131" s="195"/>
      <c r="GC131" s="196"/>
      <c r="GD131" s="196"/>
      <c r="GE131" s="196"/>
      <c r="GF131" s="196"/>
      <c r="GG131" s="196"/>
      <c r="GH131" s="196"/>
      <c r="GI131" s="196"/>
      <c r="GJ131" s="278"/>
      <c r="GK131" s="279"/>
      <c r="GL131" s="280"/>
      <c r="GM131" s="243"/>
      <c r="GN131" s="244"/>
      <c r="GO131" s="244"/>
      <c r="GP131" s="238"/>
      <c r="GQ131" s="238"/>
      <c r="GR131" s="249"/>
      <c r="GS131" s="237"/>
      <c r="GT131" s="238"/>
      <c r="GU131" s="238"/>
      <c r="GV131" s="238"/>
      <c r="GW131" s="238"/>
      <c r="GX131" s="238"/>
      <c r="GY131" s="238"/>
      <c r="GZ131" s="229"/>
      <c r="HA131" s="230"/>
      <c r="HB131" s="230"/>
      <c r="HC131" s="230"/>
      <c r="HD131" s="230"/>
      <c r="HE131" s="233"/>
      <c r="HF131" s="238"/>
      <c r="HG131" s="238"/>
      <c r="HH131" s="238"/>
      <c r="HI131" s="238"/>
      <c r="HJ131" s="238"/>
      <c r="HK131" s="238"/>
      <c r="HL131" s="229"/>
      <c r="HM131" s="230"/>
      <c r="HN131" s="230"/>
      <c r="HO131" s="230"/>
      <c r="HP131" s="230"/>
      <c r="HQ131" s="230"/>
      <c r="HR131" s="230"/>
      <c r="HS131" s="230"/>
      <c r="HT131" s="235"/>
      <c r="HU131" s="199" t="s">
        <v>39</v>
      </c>
      <c r="HV131" s="200"/>
      <c r="HW131" s="200"/>
      <c r="HX131" s="229"/>
      <c r="HY131" s="230"/>
      <c r="HZ131" s="230"/>
      <c r="IA131" s="230"/>
      <c r="IB131" s="230"/>
      <c r="IC131" s="230"/>
      <c r="ID131" s="230"/>
      <c r="IE131" s="233"/>
      <c r="IF131" s="229"/>
      <c r="IG131" s="230"/>
      <c r="IH131" s="230"/>
      <c r="II131" s="230"/>
      <c r="IJ131" s="230"/>
      <c r="IK131" s="230"/>
      <c r="IL131" s="230"/>
      <c r="IM131" s="233"/>
      <c r="IN131" s="229"/>
      <c r="IO131" s="230"/>
      <c r="IP131" s="230"/>
      <c r="IQ131" s="230"/>
      <c r="IR131" s="230"/>
      <c r="IS131" s="230"/>
      <c r="IT131" s="230"/>
      <c r="IU131" s="235"/>
      <c r="IV131" s="191"/>
      <c r="IW131" s="192"/>
      <c r="IX131" s="192"/>
      <c r="IY131" s="192"/>
      <c r="IZ131" s="192"/>
      <c r="JA131" s="192"/>
      <c r="JB131" s="192"/>
      <c r="JC131" s="192"/>
      <c r="JD131" s="192"/>
      <c r="JE131" s="192"/>
      <c r="JF131" s="192"/>
      <c r="JG131" s="244"/>
      <c r="JH131" s="244"/>
      <c r="JI131" s="252"/>
      <c r="JJ131" s="195"/>
      <c r="JK131" s="196"/>
      <c r="JL131" s="196"/>
      <c r="JM131" s="196"/>
      <c r="JN131" s="196"/>
      <c r="JO131" s="196"/>
      <c r="JP131" s="196"/>
      <c r="JQ131" s="196"/>
      <c r="JR131" s="259"/>
      <c r="JS131" s="260"/>
      <c r="JT131" s="261"/>
    </row>
    <row r="132" spans="1:280" ht="6.9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01"/>
      <c r="X132" s="302"/>
      <c r="Y132" s="302"/>
      <c r="Z132" s="307"/>
      <c r="AA132" s="307"/>
      <c r="AB132" s="308"/>
      <c r="AC132" s="237"/>
      <c r="AD132" s="238"/>
      <c r="AE132" s="238"/>
      <c r="AF132" s="238"/>
      <c r="AG132" s="238"/>
      <c r="AH132" s="238"/>
      <c r="AI132" s="238"/>
      <c r="AJ132" s="229"/>
      <c r="AK132" s="230"/>
      <c r="AL132" s="230"/>
      <c r="AM132" s="230"/>
      <c r="AN132" s="230"/>
      <c r="AO132" s="233"/>
      <c r="AP132" s="238"/>
      <c r="AQ132" s="238"/>
      <c r="AR132" s="238"/>
      <c r="AS132" s="238"/>
      <c r="AT132" s="238"/>
      <c r="AU132" s="238"/>
      <c r="AV132" s="229"/>
      <c r="AW132" s="230"/>
      <c r="AX132" s="230"/>
      <c r="AY132" s="230"/>
      <c r="AZ132" s="230"/>
      <c r="BA132" s="230"/>
      <c r="BB132" s="230"/>
      <c r="BC132" s="230"/>
      <c r="BD132" s="235"/>
      <c r="BE132" s="199"/>
      <c r="BF132" s="200"/>
      <c r="BG132" s="200"/>
      <c r="BH132" s="229"/>
      <c r="BI132" s="230"/>
      <c r="BJ132" s="230"/>
      <c r="BK132" s="230"/>
      <c r="BL132" s="230"/>
      <c r="BM132" s="230"/>
      <c r="BN132" s="230"/>
      <c r="BO132" s="233"/>
      <c r="BP132" s="229"/>
      <c r="BQ132" s="230"/>
      <c r="BR132" s="230"/>
      <c r="BS132" s="230"/>
      <c r="BT132" s="230"/>
      <c r="BU132" s="230"/>
      <c r="BV132" s="230"/>
      <c r="BW132" s="233"/>
      <c r="BX132" s="229"/>
      <c r="BY132" s="230"/>
      <c r="BZ132" s="230"/>
      <c r="CA132" s="230"/>
      <c r="CB132" s="230"/>
      <c r="CC132" s="230"/>
      <c r="CD132" s="230"/>
      <c r="CE132" s="235"/>
      <c r="CF132" s="191" t="s">
        <v>44</v>
      </c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244"/>
      <c r="CR132" s="244"/>
      <c r="CS132" s="252"/>
      <c r="CT132" s="195" t="s">
        <v>45</v>
      </c>
      <c r="CU132" s="196"/>
      <c r="CV132" s="196"/>
      <c r="CW132" s="196"/>
      <c r="CX132" s="196"/>
      <c r="CY132" s="196"/>
      <c r="CZ132" s="196"/>
      <c r="DA132" s="196"/>
      <c r="DB132" s="287"/>
      <c r="DC132" s="288"/>
      <c r="DD132" s="289"/>
      <c r="DE132" s="295"/>
      <c r="DF132" s="296"/>
      <c r="DG132" s="296"/>
      <c r="DH132" s="238"/>
      <c r="DI132" s="238"/>
      <c r="DJ132" s="249"/>
      <c r="DK132" s="237"/>
      <c r="DL132" s="238"/>
      <c r="DM132" s="238"/>
      <c r="DN132" s="238"/>
      <c r="DO132" s="238"/>
      <c r="DP132" s="238"/>
      <c r="DQ132" s="238"/>
      <c r="DR132" s="229"/>
      <c r="DS132" s="230"/>
      <c r="DT132" s="230"/>
      <c r="DU132" s="230"/>
      <c r="DV132" s="230"/>
      <c r="DW132" s="233"/>
      <c r="DX132" s="238"/>
      <c r="DY132" s="238"/>
      <c r="DZ132" s="238"/>
      <c r="EA132" s="238"/>
      <c r="EB132" s="238"/>
      <c r="EC132" s="238"/>
      <c r="ED132" s="229"/>
      <c r="EE132" s="230"/>
      <c r="EF132" s="230"/>
      <c r="EG132" s="230"/>
      <c r="EH132" s="230"/>
      <c r="EI132" s="230"/>
      <c r="EJ132" s="230"/>
      <c r="EK132" s="230"/>
      <c r="EL132" s="235"/>
      <c r="EM132" s="199"/>
      <c r="EN132" s="200"/>
      <c r="EO132" s="200"/>
      <c r="EP132" s="229"/>
      <c r="EQ132" s="230"/>
      <c r="ER132" s="230"/>
      <c r="ES132" s="230"/>
      <c r="ET132" s="230"/>
      <c r="EU132" s="230"/>
      <c r="EV132" s="230"/>
      <c r="EW132" s="233"/>
      <c r="EX132" s="229"/>
      <c r="EY132" s="230"/>
      <c r="EZ132" s="230"/>
      <c r="FA132" s="230"/>
      <c r="FB132" s="230"/>
      <c r="FC132" s="230"/>
      <c r="FD132" s="230"/>
      <c r="FE132" s="233"/>
      <c r="FF132" s="229"/>
      <c r="FG132" s="230"/>
      <c r="FH132" s="230"/>
      <c r="FI132" s="230"/>
      <c r="FJ132" s="230"/>
      <c r="FK132" s="230"/>
      <c r="FL132" s="230"/>
      <c r="FM132" s="235"/>
      <c r="FN132" s="191" t="s">
        <v>44</v>
      </c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244"/>
      <c r="FZ132" s="244"/>
      <c r="GA132" s="252"/>
      <c r="GB132" s="195" t="s">
        <v>45</v>
      </c>
      <c r="GC132" s="196"/>
      <c r="GD132" s="196"/>
      <c r="GE132" s="196"/>
      <c r="GF132" s="196"/>
      <c r="GG132" s="196"/>
      <c r="GH132" s="196"/>
      <c r="GI132" s="196"/>
      <c r="GJ132" s="278"/>
      <c r="GK132" s="279"/>
      <c r="GL132" s="280"/>
      <c r="GM132" s="243"/>
      <c r="GN132" s="244"/>
      <c r="GO132" s="244"/>
      <c r="GP132" s="238"/>
      <c r="GQ132" s="238"/>
      <c r="GR132" s="249"/>
      <c r="GS132" s="237"/>
      <c r="GT132" s="238"/>
      <c r="GU132" s="238"/>
      <c r="GV132" s="238"/>
      <c r="GW132" s="238"/>
      <c r="GX132" s="238"/>
      <c r="GY132" s="238"/>
      <c r="GZ132" s="229"/>
      <c r="HA132" s="230"/>
      <c r="HB132" s="230"/>
      <c r="HC132" s="230"/>
      <c r="HD132" s="230"/>
      <c r="HE132" s="233"/>
      <c r="HF132" s="238"/>
      <c r="HG132" s="238"/>
      <c r="HH132" s="238"/>
      <c r="HI132" s="238"/>
      <c r="HJ132" s="238"/>
      <c r="HK132" s="238"/>
      <c r="HL132" s="229"/>
      <c r="HM132" s="230"/>
      <c r="HN132" s="230"/>
      <c r="HO132" s="230"/>
      <c r="HP132" s="230"/>
      <c r="HQ132" s="230"/>
      <c r="HR132" s="230"/>
      <c r="HS132" s="230"/>
      <c r="HT132" s="235"/>
      <c r="HU132" s="199"/>
      <c r="HV132" s="200"/>
      <c r="HW132" s="200"/>
      <c r="HX132" s="229"/>
      <c r="HY132" s="230"/>
      <c r="HZ132" s="230"/>
      <c r="IA132" s="230"/>
      <c r="IB132" s="230"/>
      <c r="IC132" s="230"/>
      <c r="ID132" s="230"/>
      <c r="IE132" s="233"/>
      <c r="IF132" s="229"/>
      <c r="IG132" s="230"/>
      <c r="IH132" s="230"/>
      <c r="II132" s="230"/>
      <c r="IJ132" s="230"/>
      <c r="IK132" s="230"/>
      <c r="IL132" s="230"/>
      <c r="IM132" s="233"/>
      <c r="IN132" s="229"/>
      <c r="IO132" s="230"/>
      <c r="IP132" s="230"/>
      <c r="IQ132" s="230"/>
      <c r="IR132" s="230"/>
      <c r="IS132" s="230"/>
      <c r="IT132" s="230"/>
      <c r="IU132" s="235"/>
      <c r="IV132" s="191" t="s">
        <v>44</v>
      </c>
      <c r="IW132" s="192"/>
      <c r="IX132" s="192"/>
      <c r="IY132" s="192"/>
      <c r="IZ132" s="192"/>
      <c r="JA132" s="192"/>
      <c r="JB132" s="192"/>
      <c r="JC132" s="192"/>
      <c r="JD132" s="192"/>
      <c r="JE132" s="192"/>
      <c r="JF132" s="192"/>
      <c r="JG132" s="244"/>
      <c r="JH132" s="244"/>
      <c r="JI132" s="252"/>
      <c r="JJ132" s="195" t="s">
        <v>45</v>
      </c>
      <c r="JK132" s="196"/>
      <c r="JL132" s="196"/>
      <c r="JM132" s="196"/>
      <c r="JN132" s="196"/>
      <c r="JO132" s="196"/>
      <c r="JP132" s="196"/>
      <c r="JQ132" s="196"/>
      <c r="JR132" s="259"/>
      <c r="JS132" s="260"/>
      <c r="JT132" s="261"/>
    </row>
    <row r="133" spans="1:280" ht="6.9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01"/>
      <c r="X133" s="302"/>
      <c r="Y133" s="302"/>
      <c r="Z133" s="307"/>
      <c r="AA133" s="307"/>
      <c r="AB133" s="308"/>
      <c r="AC133" s="237"/>
      <c r="AD133" s="238"/>
      <c r="AE133" s="238"/>
      <c r="AF133" s="238"/>
      <c r="AG133" s="238"/>
      <c r="AH133" s="238"/>
      <c r="AI133" s="238"/>
      <c r="AJ133" s="229"/>
      <c r="AK133" s="230"/>
      <c r="AL133" s="230"/>
      <c r="AM133" s="230"/>
      <c r="AN133" s="230"/>
      <c r="AO133" s="233"/>
      <c r="AP133" s="238"/>
      <c r="AQ133" s="238"/>
      <c r="AR133" s="238"/>
      <c r="AS133" s="238"/>
      <c r="AT133" s="238"/>
      <c r="AU133" s="238"/>
      <c r="AV133" s="229"/>
      <c r="AW133" s="230"/>
      <c r="AX133" s="230"/>
      <c r="AY133" s="230"/>
      <c r="AZ133" s="230"/>
      <c r="BA133" s="230"/>
      <c r="BB133" s="230"/>
      <c r="BC133" s="230"/>
      <c r="BD133" s="235"/>
      <c r="BE133" s="199" t="s">
        <v>40</v>
      </c>
      <c r="BF133" s="200"/>
      <c r="BG133" s="200"/>
      <c r="BH133" s="229"/>
      <c r="BI133" s="230"/>
      <c r="BJ133" s="230"/>
      <c r="BK133" s="230"/>
      <c r="BL133" s="230"/>
      <c r="BM133" s="230"/>
      <c r="BN133" s="230"/>
      <c r="BO133" s="233"/>
      <c r="BP133" s="229"/>
      <c r="BQ133" s="230"/>
      <c r="BR133" s="230"/>
      <c r="BS133" s="230"/>
      <c r="BT133" s="230"/>
      <c r="BU133" s="230"/>
      <c r="BV133" s="230"/>
      <c r="BW133" s="233"/>
      <c r="BX133" s="229"/>
      <c r="BY133" s="230"/>
      <c r="BZ133" s="230"/>
      <c r="CA133" s="230"/>
      <c r="CB133" s="230"/>
      <c r="CC133" s="230"/>
      <c r="CD133" s="230"/>
      <c r="CE133" s="235"/>
      <c r="CF133" s="191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244"/>
      <c r="CR133" s="244"/>
      <c r="CS133" s="252"/>
      <c r="CT133" s="195"/>
      <c r="CU133" s="196"/>
      <c r="CV133" s="196"/>
      <c r="CW133" s="196"/>
      <c r="CX133" s="196"/>
      <c r="CY133" s="196"/>
      <c r="CZ133" s="196"/>
      <c r="DA133" s="196"/>
      <c r="DB133" s="287"/>
      <c r="DC133" s="288"/>
      <c r="DD133" s="289"/>
      <c r="DE133" s="295"/>
      <c r="DF133" s="296"/>
      <c r="DG133" s="296"/>
      <c r="DH133" s="238"/>
      <c r="DI133" s="238"/>
      <c r="DJ133" s="249"/>
      <c r="DK133" s="237"/>
      <c r="DL133" s="238"/>
      <c r="DM133" s="238"/>
      <c r="DN133" s="238"/>
      <c r="DO133" s="238"/>
      <c r="DP133" s="238"/>
      <c r="DQ133" s="238"/>
      <c r="DR133" s="229"/>
      <c r="DS133" s="230"/>
      <c r="DT133" s="230"/>
      <c r="DU133" s="230"/>
      <c r="DV133" s="230"/>
      <c r="DW133" s="233"/>
      <c r="DX133" s="238"/>
      <c r="DY133" s="238"/>
      <c r="DZ133" s="238"/>
      <c r="EA133" s="238"/>
      <c r="EB133" s="238"/>
      <c r="EC133" s="238"/>
      <c r="ED133" s="229"/>
      <c r="EE133" s="230"/>
      <c r="EF133" s="230"/>
      <c r="EG133" s="230"/>
      <c r="EH133" s="230"/>
      <c r="EI133" s="230"/>
      <c r="EJ133" s="230"/>
      <c r="EK133" s="230"/>
      <c r="EL133" s="235"/>
      <c r="EM133" s="199" t="s">
        <v>40</v>
      </c>
      <c r="EN133" s="200"/>
      <c r="EO133" s="200"/>
      <c r="EP133" s="229"/>
      <c r="EQ133" s="230"/>
      <c r="ER133" s="230"/>
      <c r="ES133" s="230"/>
      <c r="ET133" s="230"/>
      <c r="EU133" s="230"/>
      <c r="EV133" s="230"/>
      <c r="EW133" s="233"/>
      <c r="EX133" s="229"/>
      <c r="EY133" s="230"/>
      <c r="EZ133" s="230"/>
      <c r="FA133" s="230"/>
      <c r="FB133" s="230"/>
      <c r="FC133" s="230"/>
      <c r="FD133" s="230"/>
      <c r="FE133" s="233"/>
      <c r="FF133" s="229"/>
      <c r="FG133" s="230"/>
      <c r="FH133" s="230"/>
      <c r="FI133" s="230"/>
      <c r="FJ133" s="230"/>
      <c r="FK133" s="230"/>
      <c r="FL133" s="230"/>
      <c r="FM133" s="235"/>
      <c r="FN133" s="191"/>
      <c r="FO133" s="192"/>
      <c r="FP133" s="192"/>
      <c r="FQ133" s="192"/>
      <c r="FR133" s="192"/>
      <c r="FS133" s="192"/>
      <c r="FT133" s="192"/>
      <c r="FU133" s="192"/>
      <c r="FV133" s="192"/>
      <c r="FW133" s="192"/>
      <c r="FX133" s="192"/>
      <c r="FY133" s="244"/>
      <c r="FZ133" s="244"/>
      <c r="GA133" s="252"/>
      <c r="GB133" s="195"/>
      <c r="GC133" s="196"/>
      <c r="GD133" s="196"/>
      <c r="GE133" s="196"/>
      <c r="GF133" s="196"/>
      <c r="GG133" s="196"/>
      <c r="GH133" s="196"/>
      <c r="GI133" s="196"/>
      <c r="GJ133" s="278"/>
      <c r="GK133" s="279"/>
      <c r="GL133" s="280"/>
      <c r="GM133" s="243"/>
      <c r="GN133" s="244"/>
      <c r="GO133" s="244"/>
      <c r="GP133" s="238"/>
      <c r="GQ133" s="238"/>
      <c r="GR133" s="249"/>
      <c r="GS133" s="237"/>
      <c r="GT133" s="238"/>
      <c r="GU133" s="238"/>
      <c r="GV133" s="238"/>
      <c r="GW133" s="238"/>
      <c r="GX133" s="238"/>
      <c r="GY133" s="238"/>
      <c r="GZ133" s="229"/>
      <c r="HA133" s="230"/>
      <c r="HB133" s="230"/>
      <c r="HC133" s="230"/>
      <c r="HD133" s="230"/>
      <c r="HE133" s="233"/>
      <c r="HF133" s="238"/>
      <c r="HG133" s="238"/>
      <c r="HH133" s="238"/>
      <c r="HI133" s="238"/>
      <c r="HJ133" s="238"/>
      <c r="HK133" s="238"/>
      <c r="HL133" s="229"/>
      <c r="HM133" s="230"/>
      <c r="HN133" s="230"/>
      <c r="HO133" s="230"/>
      <c r="HP133" s="230"/>
      <c r="HQ133" s="230"/>
      <c r="HR133" s="230"/>
      <c r="HS133" s="230"/>
      <c r="HT133" s="235"/>
      <c r="HU133" s="199" t="s">
        <v>40</v>
      </c>
      <c r="HV133" s="200"/>
      <c r="HW133" s="200"/>
      <c r="HX133" s="229"/>
      <c r="HY133" s="230"/>
      <c r="HZ133" s="230"/>
      <c r="IA133" s="230"/>
      <c r="IB133" s="230"/>
      <c r="IC133" s="230"/>
      <c r="ID133" s="230"/>
      <c r="IE133" s="233"/>
      <c r="IF133" s="229"/>
      <c r="IG133" s="230"/>
      <c r="IH133" s="230"/>
      <c r="II133" s="230"/>
      <c r="IJ133" s="230"/>
      <c r="IK133" s="230"/>
      <c r="IL133" s="230"/>
      <c r="IM133" s="233"/>
      <c r="IN133" s="229"/>
      <c r="IO133" s="230"/>
      <c r="IP133" s="230"/>
      <c r="IQ133" s="230"/>
      <c r="IR133" s="230"/>
      <c r="IS133" s="230"/>
      <c r="IT133" s="230"/>
      <c r="IU133" s="235"/>
      <c r="IV133" s="191"/>
      <c r="IW133" s="192"/>
      <c r="IX133" s="192"/>
      <c r="IY133" s="192"/>
      <c r="IZ133" s="192"/>
      <c r="JA133" s="192"/>
      <c r="JB133" s="192"/>
      <c r="JC133" s="192"/>
      <c r="JD133" s="192"/>
      <c r="JE133" s="192"/>
      <c r="JF133" s="192"/>
      <c r="JG133" s="244"/>
      <c r="JH133" s="244"/>
      <c r="JI133" s="252"/>
      <c r="JJ133" s="195"/>
      <c r="JK133" s="196"/>
      <c r="JL133" s="196"/>
      <c r="JM133" s="196"/>
      <c r="JN133" s="196"/>
      <c r="JO133" s="196"/>
      <c r="JP133" s="196"/>
      <c r="JQ133" s="196"/>
      <c r="JR133" s="259"/>
      <c r="JS133" s="260"/>
      <c r="JT133" s="261"/>
    </row>
    <row r="134" spans="1:280" ht="6.9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01"/>
      <c r="X134" s="302"/>
      <c r="Y134" s="302"/>
      <c r="Z134" s="307"/>
      <c r="AA134" s="307"/>
      <c r="AB134" s="308"/>
      <c r="AC134" s="237"/>
      <c r="AD134" s="238"/>
      <c r="AE134" s="238"/>
      <c r="AF134" s="238"/>
      <c r="AG134" s="238"/>
      <c r="AH134" s="238"/>
      <c r="AI134" s="238"/>
      <c r="AJ134" s="229"/>
      <c r="AK134" s="230"/>
      <c r="AL134" s="230"/>
      <c r="AM134" s="230"/>
      <c r="AN134" s="230"/>
      <c r="AO134" s="233"/>
      <c r="AP134" s="238"/>
      <c r="AQ134" s="238"/>
      <c r="AR134" s="238"/>
      <c r="AS134" s="238"/>
      <c r="AT134" s="238"/>
      <c r="AU134" s="238"/>
      <c r="AV134" s="229"/>
      <c r="AW134" s="230"/>
      <c r="AX134" s="230"/>
      <c r="AY134" s="230"/>
      <c r="AZ134" s="230"/>
      <c r="BA134" s="230"/>
      <c r="BB134" s="230"/>
      <c r="BC134" s="230"/>
      <c r="BD134" s="235"/>
      <c r="BE134" s="199"/>
      <c r="BF134" s="200"/>
      <c r="BG134" s="200"/>
      <c r="BH134" s="229"/>
      <c r="BI134" s="230"/>
      <c r="BJ134" s="230"/>
      <c r="BK134" s="230"/>
      <c r="BL134" s="230"/>
      <c r="BM134" s="230"/>
      <c r="BN134" s="230"/>
      <c r="BO134" s="233"/>
      <c r="BP134" s="229"/>
      <c r="BQ134" s="230"/>
      <c r="BR134" s="230"/>
      <c r="BS134" s="230"/>
      <c r="BT134" s="230"/>
      <c r="BU134" s="230"/>
      <c r="BV134" s="230"/>
      <c r="BW134" s="233"/>
      <c r="BX134" s="229"/>
      <c r="BY134" s="230"/>
      <c r="BZ134" s="230"/>
      <c r="CA134" s="230"/>
      <c r="CB134" s="230"/>
      <c r="CC134" s="230"/>
      <c r="CD134" s="230"/>
      <c r="CE134" s="235"/>
      <c r="CF134" s="191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244"/>
      <c r="CR134" s="244"/>
      <c r="CS134" s="252"/>
      <c r="CT134" s="195"/>
      <c r="CU134" s="196"/>
      <c r="CV134" s="196"/>
      <c r="CW134" s="196"/>
      <c r="CX134" s="196"/>
      <c r="CY134" s="196"/>
      <c r="CZ134" s="196"/>
      <c r="DA134" s="196"/>
      <c r="DB134" s="287"/>
      <c r="DC134" s="288"/>
      <c r="DD134" s="289"/>
      <c r="DE134" s="295"/>
      <c r="DF134" s="296"/>
      <c r="DG134" s="296"/>
      <c r="DH134" s="238"/>
      <c r="DI134" s="238"/>
      <c r="DJ134" s="249"/>
      <c r="DK134" s="237"/>
      <c r="DL134" s="238"/>
      <c r="DM134" s="238"/>
      <c r="DN134" s="238"/>
      <c r="DO134" s="238"/>
      <c r="DP134" s="238"/>
      <c r="DQ134" s="238"/>
      <c r="DR134" s="229"/>
      <c r="DS134" s="230"/>
      <c r="DT134" s="230"/>
      <c r="DU134" s="230"/>
      <c r="DV134" s="230"/>
      <c r="DW134" s="233"/>
      <c r="DX134" s="238"/>
      <c r="DY134" s="238"/>
      <c r="DZ134" s="238"/>
      <c r="EA134" s="238"/>
      <c r="EB134" s="238"/>
      <c r="EC134" s="238"/>
      <c r="ED134" s="229"/>
      <c r="EE134" s="230"/>
      <c r="EF134" s="230"/>
      <c r="EG134" s="230"/>
      <c r="EH134" s="230"/>
      <c r="EI134" s="230"/>
      <c r="EJ134" s="230"/>
      <c r="EK134" s="230"/>
      <c r="EL134" s="235"/>
      <c r="EM134" s="199"/>
      <c r="EN134" s="200"/>
      <c r="EO134" s="200"/>
      <c r="EP134" s="229"/>
      <c r="EQ134" s="230"/>
      <c r="ER134" s="230"/>
      <c r="ES134" s="230"/>
      <c r="ET134" s="230"/>
      <c r="EU134" s="230"/>
      <c r="EV134" s="230"/>
      <c r="EW134" s="233"/>
      <c r="EX134" s="229"/>
      <c r="EY134" s="230"/>
      <c r="EZ134" s="230"/>
      <c r="FA134" s="230"/>
      <c r="FB134" s="230"/>
      <c r="FC134" s="230"/>
      <c r="FD134" s="230"/>
      <c r="FE134" s="233"/>
      <c r="FF134" s="229"/>
      <c r="FG134" s="230"/>
      <c r="FH134" s="230"/>
      <c r="FI134" s="230"/>
      <c r="FJ134" s="230"/>
      <c r="FK134" s="230"/>
      <c r="FL134" s="230"/>
      <c r="FM134" s="235"/>
      <c r="FN134" s="191"/>
      <c r="FO134" s="192"/>
      <c r="FP134" s="192"/>
      <c r="FQ134" s="192"/>
      <c r="FR134" s="192"/>
      <c r="FS134" s="192"/>
      <c r="FT134" s="192"/>
      <c r="FU134" s="192"/>
      <c r="FV134" s="192"/>
      <c r="FW134" s="192"/>
      <c r="FX134" s="192"/>
      <c r="FY134" s="244"/>
      <c r="FZ134" s="244"/>
      <c r="GA134" s="252"/>
      <c r="GB134" s="195"/>
      <c r="GC134" s="196"/>
      <c r="GD134" s="196"/>
      <c r="GE134" s="196"/>
      <c r="GF134" s="196"/>
      <c r="GG134" s="196"/>
      <c r="GH134" s="196"/>
      <c r="GI134" s="196"/>
      <c r="GJ134" s="278"/>
      <c r="GK134" s="279"/>
      <c r="GL134" s="280"/>
      <c r="GM134" s="243"/>
      <c r="GN134" s="244"/>
      <c r="GO134" s="244"/>
      <c r="GP134" s="238"/>
      <c r="GQ134" s="238"/>
      <c r="GR134" s="249"/>
      <c r="GS134" s="237"/>
      <c r="GT134" s="238"/>
      <c r="GU134" s="238"/>
      <c r="GV134" s="238"/>
      <c r="GW134" s="238"/>
      <c r="GX134" s="238"/>
      <c r="GY134" s="238"/>
      <c r="GZ134" s="229"/>
      <c r="HA134" s="230"/>
      <c r="HB134" s="230"/>
      <c r="HC134" s="230"/>
      <c r="HD134" s="230"/>
      <c r="HE134" s="233"/>
      <c r="HF134" s="238"/>
      <c r="HG134" s="238"/>
      <c r="HH134" s="238"/>
      <c r="HI134" s="238"/>
      <c r="HJ134" s="238"/>
      <c r="HK134" s="238"/>
      <c r="HL134" s="229"/>
      <c r="HM134" s="230"/>
      <c r="HN134" s="230"/>
      <c r="HO134" s="230"/>
      <c r="HP134" s="230"/>
      <c r="HQ134" s="230"/>
      <c r="HR134" s="230"/>
      <c r="HS134" s="230"/>
      <c r="HT134" s="235"/>
      <c r="HU134" s="199"/>
      <c r="HV134" s="200"/>
      <c r="HW134" s="200"/>
      <c r="HX134" s="229"/>
      <c r="HY134" s="230"/>
      <c r="HZ134" s="230"/>
      <c r="IA134" s="230"/>
      <c r="IB134" s="230"/>
      <c r="IC134" s="230"/>
      <c r="ID134" s="230"/>
      <c r="IE134" s="233"/>
      <c r="IF134" s="229"/>
      <c r="IG134" s="230"/>
      <c r="IH134" s="230"/>
      <c r="II134" s="230"/>
      <c r="IJ134" s="230"/>
      <c r="IK134" s="230"/>
      <c r="IL134" s="230"/>
      <c r="IM134" s="233"/>
      <c r="IN134" s="229"/>
      <c r="IO134" s="230"/>
      <c r="IP134" s="230"/>
      <c r="IQ134" s="230"/>
      <c r="IR134" s="230"/>
      <c r="IS134" s="230"/>
      <c r="IT134" s="230"/>
      <c r="IU134" s="235"/>
      <c r="IV134" s="191"/>
      <c r="IW134" s="192"/>
      <c r="IX134" s="192"/>
      <c r="IY134" s="192"/>
      <c r="IZ134" s="192"/>
      <c r="JA134" s="192"/>
      <c r="JB134" s="192"/>
      <c r="JC134" s="192"/>
      <c r="JD134" s="192"/>
      <c r="JE134" s="192"/>
      <c r="JF134" s="192"/>
      <c r="JG134" s="244"/>
      <c r="JH134" s="244"/>
      <c r="JI134" s="252"/>
      <c r="JJ134" s="195"/>
      <c r="JK134" s="196"/>
      <c r="JL134" s="196"/>
      <c r="JM134" s="196"/>
      <c r="JN134" s="196"/>
      <c r="JO134" s="196"/>
      <c r="JP134" s="196"/>
      <c r="JQ134" s="196"/>
      <c r="JR134" s="259"/>
      <c r="JS134" s="260"/>
      <c r="JT134" s="261"/>
    </row>
    <row r="135" spans="1:280" ht="6.95" customHeight="1" thickBo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03"/>
      <c r="X135" s="304"/>
      <c r="Y135" s="304"/>
      <c r="Z135" s="309"/>
      <c r="AA135" s="309"/>
      <c r="AB135" s="310"/>
      <c r="AC135" s="239"/>
      <c r="AD135" s="240"/>
      <c r="AE135" s="240"/>
      <c r="AF135" s="240"/>
      <c r="AG135" s="240"/>
      <c r="AH135" s="240"/>
      <c r="AI135" s="240"/>
      <c r="AJ135" s="231"/>
      <c r="AK135" s="232"/>
      <c r="AL135" s="232"/>
      <c r="AM135" s="232"/>
      <c r="AN135" s="232"/>
      <c r="AO135" s="234"/>
      <c r="AP135" s="240"/>
      <c r="AQ135" s="240"/>
      <c r="AR135" s="240"/>
      <c r="AS135" s="240"/>
      <c r="AT135" s="240"/>
      <c r="AU135" s="240"/>
      <c r="AV135" s="231"/>
      <c r="AW135" s="232"/>
      <c r="AX135" s="232"/>
      <c r="AY135" s="232"/>
      <c r="AZ135" s="232"/>
      <c r="BA135" s="232"/>
      <c r="BB135" s="232"/>
      <c r="BC135" s="232"/>
      <c r="BD135" s="236"/>
      <c r="BE135" s="201"/>
      <c r="BF135" s="202"/>
      <c r="BG135" s="202"/>
      <c r="BH135" s="231"/>
      <c r="BI135" s="232"/>
      <c r="BJ135" s="232"/>
      <c r="BK135" s="232"/>
      <c r="BL135" s="232"/>
      <c r="BM135" s="232"/>
      <c r="BN135" s="232"/>
      <c r="BO135" s="234"/>
      <c r="BP135" s="231"/>
      <c r="BQ135" s="232"/>
      <c r="BR135" s="232"/>
      <c r="BS135" s="232"/>
      <c r="BT135" s="232"/>
      <c r="BU135" s="232"/>
      <c r="BV135" s="232"/>
      <c r="BW135" s="234"/>
      <c r="BX135" s="231"/>
      <c r="BY135" s="232"/>
      <c r="BZ135" s="232"/>
      <c r="CA135" s="232"/>
      <c r="CB135" s="232"/>
      <c r="CC135" s="232"/>
      <c r="CD135" s="232"/>
      <c r="CE135" s="236"/>
      <c r="CF135" s="193"/>
      <c r="CG135" s="194"/>
      <c r="CH135" s="194"/>
      <c r="CI135" s="194"/>
      <c r="CJ135" s="194"/>
      <c r="CK135" s="194"/>
      <c r="CL135" s="194"/>
      <c r="CM135" s="194"/>
      <c r="CN135" s="194"/>
      <c r="CO135" s="194"/>
      <c r="CP135" s="194"/>
      <c r="CQ135" s="246"/>
      <c r="CR135" s="246"/>
      <c r="CS135" s="253"/>
      <c r="CT135" s="197"/>
      <c r="CU135" s="198"/>
      <c r="CV135" s="198"/>
      <c r="CW135" s="198"/>
      <c r="CX135" s="198"/>
      <c r="CY135" s="198"/>
      <c r="CZ135" s="198"/>
      <c r="DA135" s="198"/>
      <c r="DB135" s="290"/>
      <c r="DC135" s="291"/>
      <c r="DD135" s="292"/>
      <c r="DE135" s="297"/>
      <c r="DF135" s="298"/>
      <c r="DG135" s="298"/>
      <c r="DH135" s="240"/>
      <c r="DI135" s="240"/>
      <c r="DJ135" s="250"/>
      <c r="DK135" s="239"/>
      <c r="DL135" s="240"/>
      <c r="DM135" s="240"/>
      <c r="DN135" s="240"/>
      <c r="DO135" s="240"/>
      <c r="DP135" s="240"/>
      <c r="DQ135" s="240"/>
      <c r="DR135" s="231"/>
      <c r="DS135" s="232"/>
      <c r="DT135" s="232"/>
      <c r="DU135" s="232"/>
      <c r="DV135" s="232"/>
      <c r="DW135" s="234"/>
      <c r="DX135" s="240"/>
      <c r="DY135" s="240"/>
      <c r="DZ135" s="240"/>
      <c r="EA135" s="240"/>
      <c r="EB135" s="240"/>
      <c r="EC135" s="240"/>
      <c r="ED135" s="231"/>
      <c r="EE135" s="232"/>
      <c r="EF135" s="232"/>
      <c r="EG135" s="232"/>
      <c r="EH135" s="232"/>
      <c r="EI135" s="232"/>
      <c r="EJ135" s="232"/>
      <c r="EK135" s="232"/>
      <c r="EL135" s="236"/>
      <c r="EM135" s="201"/>
      <c r="EN135" s="202"/>
      <c r="EO135" s="202"/>
      <c r="EP135" s="231"/>
      <c r="EQ135" s="232"/>
      <c r="ER135" s="232"/>
      <c r="ES135" s="232"/>
      <c r="ET135" s="232"/>
      <c r="EU135" s="232"/>
      <c r="EV135" s="232"/>
      <c r="EW135" s="234"/>
      <c r="EX135" s="231"/>
      <c r="EY135" s="232"/>
      <c r="EZ135" s="232"/>
      <c r="FA135" s="232"/>
      <c r="FB135" s="232"/>
      <c r="FC135" s="232"/>
      <c r="FD135" s="232"/>
      <c r="FE135" s="234"/>
      <c r="FF135" s="231"/>
      <c r="FG135" s="232"/>
      <c r="FH135" s="232"/>
      <c r="FI135" s="232"/>
      <c r="FJ135" s="232"/>
      <c r="FK135" s="232"/>
      <c r="FL135" s="232"/>
      <c r="FM135" s="236"/>
      <c r="FN135" s="193"/>
      <c r="FO135" s="194"/>
      <c r="FP135" s="194"/>
      <c r="FQ135" s="194"/>
      <c r="FR135" s="194"/>
      <c r="FS135" s="194"/>
      <c r="FT135" s="194"/>
      <c r="FU135" s="194"/>
      <c r="FV135" s="194"/>
      <c r="FW135" s="194"/>
      <c r="FX135" s="194"/>
      <c r="FY135" s="246"/>
      <c r="FZ135" s="246"/>
      <c r="GA135" s="253"/>
      <c r="GB135" s="197"/>
      <c r="GC135" s="198"/>
      <c r="GD135" s="198"/>
      <c r="GE135" s="198"/>
      <c r="GF135" s="198"/>
      <c r="GG135" s="198"/>
      <c r="GH135" s="198"/>
      <c r="GI135" s="198"/>
      <c r="GJ135" s="281"/>
      <c r="GK135" s="282"/>
      <c r="GL135" s="283"/>
      <c r="GM135" s="245"/>
      <c r="GN135" s="246"/>
      <c r="GO135" s="246"/>
      <c r="GP135" s="240"/>
      <c r="GQ135" s="240"/>
      <c r="GR135" s="250"/>
      <c r="GS135" s="239"/>
      <c r="GT135" s="240"/>
      <c r="GU135" s="240"/>
      <c r="GV135" s="240"/>
      <c r="GW135" s="240"/>
      <c r="GX135" s="240"/>
      <c r="GY135" s="240"/>
      <c r="GZ135" s="231"/>
      <c r="HA135" s="232"/>
      <c r="HB135" s="232"/>
      <c r="HC135" s="232"/>
      <c r="HD135" s="232"/>
      <c r="HE135" s="234"/>
      <c r="HF135" s="240"/>
      <c r="HG135" s="240"/>
      <c r="HH135" s="240"/>
      <c r="HI135" s="240"/>
      <c r="HJ135" s="240"/>
      <c r="HK135" s="240"/>
      <c r="HL135" s="231"/>
      <c r="HM135" s="232"/>
      <c r="HN135" s="232"/>
      <c r="HO135" s="232"/>
      <c r="HP135" s="232"/>
      <c r="HQ135" s="232"/>
      <c r="HR135" s="232"/>
      <c r="HS135" s="232"/>
      <c r="HT135" s="236"/>
      <c r="HU135" s="201"/>
      <c r="HV135" s="202"/>
      <c r="HW135" s="202"/>
      <c r="HX135" s="231"/>
      <c r="HY135" s="232"/>
      <c r="HZ135" s="232"/>
      <c r="IA135" s="232"/>
      <c r="IB135" s="232"/>
      <c r="IC135" s="232"/>
      <c r="ID135" s="232"/>
      <c r="IE135" s="234"/>
      <c r="IF135" s="231"/>
      <c r="IG135" s="232"/>
      <c r="IH135" s="232"/>
      <c r="II135" s="232"/>
      <c r="IJ135" s="232"/>
      <c r="IK135" s="232"/>
      <c r="IL135" s="232"/>
      <c r="IM135" s="234"/>
      <c r="IN135" s="231"/>
      <c r="IO135" s="232"/>
      <c r="IP135" s="232"/>
      <c r="IQ135" s="232"/>
      <c r="IR135" s="232"/>
      <c r="IS135" s="232"/>
      <c r="IT135" s="232"/>
      <c r="IU135" s="236"/>
      <c r="IV135" s="193"/>
      <c r="IW135" s="194"/>
      <c r="IX135" s="194"/>
      <c r="IY135" s="194"/>
      <c r="IZ135" s="194"/>
      <c r="JA135" s="194"/>
      <c r="JB135" s="194"/>
      <c r="JC135" s="194"/>
      <c r="JD135" s="194"/>
      <c r="JE135" s="194"/>
      <c r="JF135" s="194"/>
      <c r="JG135" s="246"/>
      <c r="JH135" s="246"/>
      <c r="JI135" s="253"/>
      <c r="JJ135" s="197"/>
      <c r="JK135" s="198"/>
      <c r="JL135" s="198"/>
      <c r="JM135" s="198"/>
      <c r="JN135" s="198"/>
      <c r="JO135" s="198"/>
      <c r="JP135" s="198"/>
      <c r="JQ135" s="198"/>
      <c r="JR135" s="262"/>
      <c r="JS135" s="263"/>
      <c r="JT135" s="264"/>
    </row>
    <row r="136" spans="1:280" ht="6.95" customHeight="1" thickTop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203" t="s">
        <v>30</v>
      </c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5"/>
      <c r="AJ136" s="209" t="s">
        <v>46</v>
      </c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5"/>
      <c r="CA136" s="215"/>
      <c r="CB136" s="215"/>
      <c r="CC136" s="215"/>
      <c r="CD136" s="215"/>
      <c r="CE136" s="215"/>
      <c r="CF136" s="215"/>
      <c r="CG136" s="215"/>
      <c r="CH136" s="215"/>
      <c r="CI136" s="215"/>
      <c r="CJ136" s="215"/>
      <c r="CK136" s="215"/>
      <c r="CL136" s="215"/>
      <c r="CM136" s="215"/>
      <c r="CN136" s="215"/>
      <c r="CO136" s="215"/>
      <c r="CP136" s="215"/>
      <c r="CQ136" s="215"/>
      <c r="CR136" s="215"/>
      <c r="CS136" s="215"/>
      <c r="CT136" s="215"/>
      <c r="CU136" s="215"/>
      <c r="CV136" s="215"/>
      <c r="CW136" s="215"/>
      <c r="CX136" s="215"/>
      <c r="CY136" s="215"/>
      <c r="CZ136" s="215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5"/>
      <c r="DK136" s="215"/>
      <c r="DL136" s="215"/>
      <c r="DM136" s="215"/>
      <c r="DN136" s="215"/>
      <c r="DO136" s="215"/>
      <c r="DP136" s="215"/>
      <c r="DQ136" s="215"/>
      <c r="DR136" s="215"/>
      <c r="DS136" s="215"/>
      <c r="DT136" s="215"/>
      <c r="DU136" s="215"/>
      <c r="DV136" s="215"/>
      <c r="DW136" s="215"/>
      <c r="DX136" s="215"/>
      <c r="DY136" s="215"/>
      <c r="DZ136" s="215"/>
      <c r="EA136" s="215"/>
      <c r="EB136" s="215"/>
      <c r="EC136" s="215"/>
      <c r="ED136" s="215"/>
      <c r="EE136" s="215"/>
      <c r="EF136" s="215"/>
      <c r="EG136" s="215"/>
      <c r="EH136" s="215"/>
      <c r="EI136" s="215"/>
      <c r="EJ136" s="215"/>
      <c r="EK136" s="215"/>
      <c r="EL136" s="215"/>
      <c r="EM136" s="215"/>
      <c r="EN136" s="215"/>
      <c r="EO136" s="215"/>
      <c r="EP136" s="215"/>
      <c r="EQ136" s="215"/>
      <c r="ER136" s="215"/>
      <c r="ES136" s="215"/>
      <c r="ET136" s="215"/>
      <c r="EU136" s="215"/>
      <c r="EV136" s="215"/>
      <c r="EW136" s="215"/>
      <c r="EX136" s="215"/>
      <c r="EY136" s="215"/>
      <c r="EZ136" s="215"/>
      <c r="FA136" s="215"/>
      <c r="FB136" s="215"/>
      <c r="FC136" s="215"/>
      <c r="FD136" s="215"/>
      <c r="FE136" s="215"/>
      <c r="FF136" s="215"/>
      <c r="FG136" s="215"/>
      <c r="FH136" s="215"/>
      <c r="FI136" s="215"/>
      <c r="FJ136" s="215"/>
      <c r="FK136" s="215"/>
      <c r="FL136" s="215"/>
      <c r="FM136" s="215"/>
      <c r="FN136" s="215"/>
      <c r="FO136" s="215"/>
      <c r="FP136" s="215"/>
      <c r="FQ136" s="215"/>
      <c r="FR136" s="215"/>
      <c r="FS136" s="215"/>
      <c r="FT136" s="215"/>
      <c r="FU136" s="215"/>
      <c r="FV136" s="215"/>
      <c r="FW136" s="215"/>
      <c r="FX136" s="215"/>
      <c r="FY136" s="215"/>
      <c r="FZ136" s="215"/>
      <c r="GA136" s="215"/>
      <c r="GB136" s="215"/>
      <c r="GC136" s="215"/>
      <c r="GD136" s="215"/>
      <c r="GE136" s="215"/>
      <c r="GF136" s="215"/>
      <c r="GG136" s="215"/>
      <c r="GH136" s="215"/>
      <c r="GI136" s="215"/>
      <c r="GJ136" s="215"/>
      <c r="GK136" s="215"/>
      <c r="GL136" s="215"/>
      <c r="GM136" s="215"/>
      <c r="GN136" s="215"/>
      <c r="GO136" s="215"/>
      <c r="GP136" s="215"/>
      <c r="GQ136" s="215"/>
      <c r="GR136" s="215"/>
      <c r="GS136" s="215"/>
      <c r="GT136" s="215"/>
      <c r="GU136" s="215"/>
      <c r="GV136" s="215"/>
      <c r="GW136" s="215"/>
      <c r="GX136" s="215"/>
      <c r="GY136" s="215"/>
      <c r="GZ136" s="215"/>
      <c r="HA136" s="215"/>
      <c r="HB136" s="215"/>
      <c r="HC136" s="215"/>
      <c r="HD136" s="215"/>
      <c r="HE136" s="215"/>
      <c r="HF136" s="215"/>
      <c r="HG136" s="215"/>
      <c r="HH136" s="215"/>
      <c r="HI136" s="215"/>
      <c r="HJ136" s="215"/>
      <c r="HK136" s="215"/>
      <c r="HL136" s="215"/>
      <c r="HM136" s="215"/>
      <c r="HN136" s="215"/>
      <c r="HO136" s="215"/>
      <c r="HP136" s="215"/>
      <c r="HQ136" s="215"/>
      <c r="HR136" s="215"/>
      <c r="HS136" s="215"/>
      <c r="HT136" s="215"/>
      <c r="HU136" s="215"/>
      <c r="HV136" s="215"/>
      <c r="HW136" s="215"/>
      <c r="HX136" s="215"/>
      <c r="HY136" s="215"/>
      <c r="HZ136" s="215"/>
      <c r="IA136" s="215"/>
      <c r="IB136" s="215"/>
      <c r="IC136" s="215"/>
      <c r="ID136" s="215"/>
      <c r="IE136" s="215"/>
      <c r="IF136" s="215"/>
      <c r="IG136" s="215"/>
      <c r="IH136" s="215"/>
      <c r="II136" s="215"/>
      <c r="IJ136" s="215"/>
      <c r="IK136" s="215"/>
      <c r="IL136" s="215"/>
      <c r="IM136" s="215"/>
      <c r="IN136" s="215"/>
      <c r="IO136" s="215"/>
      <c r="IP136" s="215"/>
      <c r="IQ136" s="215"/>
      <c r="IR136" s="215"/>
      <c r="IS136" s="215"/>
      <c r="IT136" s="215"/>
      <c r="IU136" s="215"/>
      <c r="IV136" s="215"/>
      <c r="IW136" s="215"/>
      <c r="IX136" s="215"/>
      <c r="IY136" s="215"/>
      <c r="IZ136" s="215"/>
      <c r="JA136" s="215"/>
      <c r="JB136" s="215"/>
      <c r="JC136" s="215"/>
      <c r="JD136" s="215"/>
      <c r="JE136" s="215"/>
      <c r="JF136" s="215"/>
      <c r="JG136" s="215"/>
      <c r="JH136" s="215"/>
      <c r="JI136" s="215"/>
      <c r="JJ136" s="215"/>
      <c r="JK136" s="215"/>
      <c r="JL136" s="215"/>
      <c r="JM136" s="215"/>
      <c r="JN136" s="215"/>
      <c r="JO136" s="215"/>
      <c r="JP136" s="215"/>
      <c r="JQ136" s="215"/>
      <c r="JR136" s="215"/>
      <c r="JS136" s="215"/>
      <c r="JT136" s="216"/>
    </row>
    <row r="137" spans="1:280" ht="6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206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8"/>
      <c r="AJ137" s="211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7"/>
      <c r="DR137" s="217"/>
      <c r="DS137" s="217"/>
      <c r="DT137" s="217"/>
      <c r="DU137" s="217"/>
      <c r="DV137" s="217"/>
      <c r="DW137" s="217"/>
      <c r="DX137" s="217"/>
      <c r="DY137" s="217"/>
      <c r="DZ137" s="217"/>
      <c r="EA137" s="217"/>
      <c r="EB137" s="217"/>
      <c r="EC137" s="217"/>
      <c r="ED137" s="217"/>
      <c r="EE137" s="217"/>
      <c r="EF137" s="217"/>
      <c r="EG137" s="217"/>
      <c r="EH137" s="217"/>
      <c r="EI137" s="217"/>
      <c r="EJ137" s="217"/>
      <c r="EK137" s="217"/>
      <c r="EL137" s="217"/>
      <c r="EM137" s="217"/>
      <c r="EN137" s="217"/>
      <c r="EO137" s="217"/>
      <c r="EP137" s="217"/>
      <c r="EQ137" s="217"/>
      <c r="ER137" s="217"/>
      <c r="ES137" s="217"/>
      <c r="ET137" s="217"/>
      <c r="EU137" s="217"/>
      <c r="EV137" s="217"/>
      <c r="EW137" s="217"/>
      <c r="EX137" s="217"/>
      <c r="EY137" s="217"/>
      <c r="EZ137" s="217"/>
      <c r="FA137" s="217"/>
      <c r="FB137" s="217"/>
      <c r="FC137" s="217"/>
      <c r="FD137" s="217"/>
      <c r="FE137" s="217"/>
      <c r="FF137" s="217"/>
      <c r="FG137" s="217"/>
      <c r="FH137" s="217"/>
      <c r="FI137" s="217"/>
      <c r="FJ137" s="217"/>
      <c r="FK137" s="217"/>
      <c r="FL137" s="217"/>
      <c r="FM137" s="217"/>
      <c r="FN137" s="217"/>
      <c r="FO137" s="217"/>
      <c r="FP137" s="217"/>
      <c r="FQ137" s="217"/>
      <c r="FR137" s="217"/>
      <c r="FS137" s="217"/>
      <c r="FT137" s="217"/>
      <c r="FU137" s="217"/>
      <c r="FV137" s="217"/>
      <c r="FW137" s="217"/>
      <c r="FX137" s="217"/>
      <c r="FY137" s="217"/>
      <c r="FZ137" s="217"/>
      <c r="GA137" s="217"/>
      <c r="GB137" s="217"/>
      <c r="GC137" s="217"/>
      <c r="GD137" s="217"/>
      <c r="GE137" s="217"/>
      <c r="GF137" s="217"/>
      <c r="GG137" s="217"/>
      <c r="GH137" s="217"/>
      <c r="GI137" s="217"/>
      <c r="GJ137" s="217"/>
      <c r="GK137" s="217"/>
      <c r="GL137" s="217"/>
      <c r="GM137" s="217"/>
      <c r="GN137" s="217"/>
      <c r="GO137" s="217"/>
      <c r="GP137" s="217"/>
      <c r="GQ137" s="217"/>
      <c r="GR137" s="217"/>
      <c r="GS137" s="217"/>
      <c r="GT137" s="217"/>
      <c r="GU137" s="217"/>
      <c r="GV137" s="217"/>
      <c r="GW137" s="217"/>
      <c r="GX137" s="217"/>
      <c r="GY137" s="217"/>
      <c r="GZ137" s="217"/>
      <c r="HA137" s="217"/>
      <c r="HB137" s="217"/>
      <c r="HC137" s="217"/>
      <c r="HD137" s="217"/>
      <c r="HE137" s="217"/>
      <c r="HF137" s="217"/>
      <c r="HG137" s="217"/>
      <c r="HH137" s="217"/>
      <c r="HI137" s="217"/>
      <c r="HJ137" s="217"/>
      <c r="HK137" s="217"/>
      <c r="HL137" s="217"/>
      <c r="HM137" s="217"/>
      <c r="HN137" s="217"/>
      <c r="HO137" s="217"/>
      <c r="HP137" s="217"/>
      <c r="HQ137" s="217"/>
      <c r="HR137" s="217"/>
      <c r="HS137" s="217"/>
      <c r="HT137" s="217"/>
      <c r="HU137" s="217"/>
      <c r="HV137" s="217"/>
      <c r="HW137" s="217"/>
      <c r="HX137" s="217"/>
      <c r="HY137" s="217"/>
      <c r="HZ137" s="217"/>
      <c r="IA137" s="217"/>
      <c r="IB137" s="217"/>
      <c r="IC137" s="217"/>
      <c r="ID137" s="217"/>
      <c r="IE137" s="217"/>
      <c r="IF137" s="217"/>
      <c r="IG137" s="217"/>
      <c r="IH137" s="217"/>
      <c r="II137" s="217"/>
      <c r="IJ137" s="217"/>
      <c r="IK137" s="217"/>
      <c r="IL137" s="217"/>
      <c r="IM137" s="217"/>
      <c r="IN137" s="217"/>
      <c r="IO137" s="217"/>
      <c r="IP137" s="217"/>
      <c r="IQ137" s="217"/>
      <c r="IR137" s="217"/>
      <c r="IS137" s="217"/>
      <c r="IT137" s="217"/>
      <c r="IU137" s="217"/>
      <c r="IV137" s="217"/>
      <c r="IW137" s="217"/>
      <c r="IX137" s="217"/>
      <c r="IY137" s="217"/>
      <c r="IZ137" s="217"/>
      <c r="JA137" s="217"/>
      <c r="JB137" s="217"/>
      <c r="JC137" s="217"/>
      <c r="JD137" s="217"/>
      <c r="JE137" s="217"/>
      <c r="JF137" s="217"/>
      <c r="JG137" s="217"/>
      <c r="JH137" s="217"/>
      <c r="JI137" s="217"/>
      <c r="JJ137" s="217"/>
      <c r="JK137" s="217"/>
      <c r="JL137" s="217"/>
      <c r="JM137" s="217"/>
      <c r="JN137" s="217"/>
      <c r="JO137" s="217"/>
      <c r="JP137" s="217"/>
      <c r="JQ137" s="217"/>
      <c r="JR137" s="217"/>
      <c r="JS137" s="217"/>
      <c r="JT137" s="218"/>
    </row>
    <row r="138" spans="1:280" ht="6.9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206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8"/>
      <c r="AJ138" s="213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  <c r="IW138" s="219"/>
      <c r="IX138" s="219"/>
      <c r="IY138" s="219"/>
      <c r="IZ138" s="219"/>
      <c r="JA138" s="219"/>
      <c r="JB138" s="219"/>
      <c r="JC138" s="219"/>
      <c r="JD138" s="219"/>
      <c r="JE138" s="219"/>
      <c r="JF138" s="219"/>
      <c r="JG138" s="219"/>
      <c r="JH138" s="219"/>
      <c r="JI138" s="219"/>
      <c r="JJ138" s="219"/>
      <c r="JK138" s="219"/>
      <c r="JL138" s="219"/>
      <c r="JM138" s="219"/>
      <c r="JN138" s="219"/>
      <c r="JO138" s="219"/>
      <c r="JP138" s="219"/>
      <c r="JQ138" s="219"/>
      <c r="JR138" s="219"/>
      <c r="JS138" s="219"/>
      <c r="JT138" s="220"/>
    </row>
    <row r="139" spans="1:280" ht="6.9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206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8"/>
      <c r="AJ139" s="24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21"/>
      <c r="BP139" s="221"/>
      <c r="BQ139" s="221"/>
      <c r="BR139" s="221"/>
      <c r="BS139" s="221"/>
      <c r="BT139" s="221"/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221"/>
      <c r="CE139" s="221"/>
      <c r="CF139" s="221"/>
      <c r="CG139" s="221"/>
      <c r="CH139" s="221"/>
      <c r="CI139" s="221"/>
      <c r="CJ139" s="221"/>
      <c r="CK139" s="221"/>
      <c r="CL139" s="221"/>
      <c r="CM139" s="221"/>
      <c r="CN139" s="221"/>
      <c r="CO139" s="221"/>
      <c r="CP139" s="221"/>
      <c r="CQ139" s="221"/>
      <c r="CR139" s="221"/>
      <c r="CS139" s="221"/>
      <c r="CT139" s="221"/>
      <c r="CU139" s="221"/>
      <c r="CV139" s="221"/>
      <c r="CW139" s="221"/>
      <c r="CX139" s="221"/>
      <c r="CY139" s="221"/>
      <c r="CZ139" s="221"/>
      <c r="DA139" s="221"/>
      <c r="DB139" s="221"/>
      <c r="DC139" s="221"/>
      <c r="DD139" s="221"/>
      <c r="DE139" s="221"/>
      <c r="DF139" s="221"/>
      <c r="DG139" s="221"/>
      <c r="DH139" s="221"/>
      <c r="DI139" s="221"/>
      <c r="DJ139" s="221"/>
      <c r="DK139" s="221"/>
      <c r="DL139" s="221"/>
      <c r="DM139" s="221"/>
      <c r="DN139" s="221"/>
      <c r="DO139" s="221"/>
      <c r="DP139" s="221"/>
      <c r="DQ139" s="221"/>
      <c r="DR139" s="221"/>
      <c r="DS139" s="221"/>
      <c r="DT139" s="221"/>
      <c r="DU139" s="221"/>
      <c r="DV139" s="221"/>
      <c r="DW139" s="221"/>
      <c r="DX139" s="221"/>
      <c r="DY139" s="221"/>
      <c r="DZ139" s="221"/>
      <c r="EA139" s="221"/>
      <c r="EB139" s="221"/>
      <c r="EC139" s="221"/>
      <c r="ED139" s="221"/>
      <c r="EE139" s="221"/>
      <c r="EF139" s="221"/>
      <c r="EG139" s="221"/>
      <c r="EH139" s="221"/>
      <c r="EI139" s="221"/>
      <c r="EJ139" s="221"/>
      <c r="EK139" s="221"/>
      <c r="EL139" s="221"/>
      <c r="EM139" s="221"/>
      <c r="EN139" s="221"/>
      <c r="EO139" s="221"/>
      <c r="EP139" s="221"/>
      <c r="EQ139" s="221"/>
      <c r="ER139" s="221"/>
      <c r="ES139" s="221"/>
      <c r="ET139" s="221"/>
      <c r="EU139" s="221"/>
      <c r="EV139" s="221"/>
      <c r="EW139" s="221"/>
      <c r="EX139" s="221"/>
      <c r="EY139" s="221"/>
      <c r="EZ139" s="221"/>
      <c r="FA139" s="221"/>
      <c r="FB139" s="221"/>
      <c r="FC139" s="221"/>
      <c r="FD139" s="221"/>
      <c r="FE139" s="221"/>
      <c r="FF139" s="221"/>
      <c r="FG139" s="221"/>
      <c r="FH139" s="221"/>
      <c r="FI139" s="221"/>
      <c r="FJ139" s="221"/>
      <c r="FK139" s="221"/>
      <c r="FL139" s="221"/>
      <c r="FM139" s="221"/>
      <c r="FN139" s="221"/>
      <c r="FO139" s="221"/>
      <c r="FP139" s="221"/>
      <c r="FQ139" s="221"/>
      <c r="FR139" s="221"/>
      <c r="FS139" s="221"/>
      <c r="FT139" s="221"/>
      <c r="FU139" s="221"/>
      <c r="FV139" s="221"/>
      <c r="FW139" s="221"/>
      <c r="FX139" s="221"/>
      <c r="FY139" s="221"/>
      <c r="FZ139" s="221"/>
      <c r="GA139" s="221"/>
      <c r="GB139" s="221"/>
      <c r="GC139" s="221"/>
      <c r="GD139" s="221"/>
      <c r="GE139" s="221"/>
      <c r="GF139" s="221"/>
      <c r="GG139" s="221"/>
      <c r="GH139" s="221"/>
      <c r="GI139" s="221"/>
      <c r="GJ139" s="221"/>
      <c r="GK139" s="221"/>
      <c r="GL139" s="221"/>
      <c r="GM139" s="221"/>
      <c r="GN139" s="221"/>
      <c r="GO139" s="221"/>
      <c r="GP139" s="221"/>
      <c r="GQ139" s="221"/>
      <c r="GR139" s="221"/>
      <c r="GS139" s="221"/>
      <c r="GT139" s="221"/>
      <c r="GU139" s="221"/>
      <c r="GV139" s="221"/>
      <c r="GW139" s="221"/>
      <c r="GX139" s="221"/>
      <c r="GY139" s="221"/>
      <c r="GZ139" s="221"/>
      <c r="HA139" s="221"/>
      <c r="HB139" s="221"/>
      <c r="HC139" s="221"/>
      <c r="HD139" s="221"/>
      <c r="HE139" s="221"/>
      <c r="HF139" s="221"/>
      <c r="HG139" s="221"/>
      <c r="HH139" s="221"/>
      <c r="HI139" s="221"/>
      <c r="HJ139" s="221"/>
      <c r="HK139" s="221"/>
      <c r="HL139" s="221"/>
      <c r="HM139" s="221"/>
      <c r="HN139" s="221"/>
      <c r="HO139" s="221"/>
      <c r="HP139" s="221"/>
      <c r="HQ139" s="221"/>
      <c r="HR139" s="221"/>
      <c r="HS139" s="221"/>
      <c r="HT139" s="221"/>
      <c r="HU139" s="221"/>
      <c r="HV139" s="221"/>
      <c r="HW139" s="221"/>
      <c r="HX139" s="221"/>
      <c r="HY139" s="221"/>
      <c r="HZ139" s="221"/>
      <c r="IA139" s="221"/>
      <c r="IB139" s="221"/>
      <c r="IC139" s="221"/>
      <c r="ID139" s="221"/>
      <c r="IE139" s="221"/>
      <c r="IF139" s="221"/>
      <c r="IG139" s="221"/>
      <c r="IH139" s="221"/>
      <c r="II139" s="221"/>
      <c r="IJ139" s="221"/>
      <c r="IK139" s="221"/>
      <c r="IL139" s="221"/>
      <c r="IM139" s="221"/>
      <c r="IN139" s="221"/>
      <c r="IO139" s="221"/>
      <c r="IP139" s="221"/>
      <c r="IQ139" s="221"/>
      <c r="IR139" s="221"/>
      <c r="IS139" s="221"/>
      <c r="IT139" s="221"/>
      <c r="IU139" s="221"/>
      <c r="IV139" s="221"/>
      <c r="IW139" s="221"/>
      <c r="IX139" s="221"/>
      <c r="IY139" s="221"/>
      <c r="IZ139" s="221"/>
      <c r="JA139" s="221"/>
      <c r="JB139" s="221"/>
      <c r="JC139" s="221"/>
      <c r="JD139" s="221"/>
      <c r="JE139" s="221"/>
      <c r="JF139" s="221"/>
      <c r="JG139" s="221"/>
      <c r="JH139" s="221"/>
      <c r="JI139" s="221"/>
      <c r="JJ139" s="221"/>
      <c r="JK139" s="221"/>
      <c r="JL139" s="221"/>
      <c r="JM139" s="221"/>
      <c r="JN139" s="221"/>
      <c r="JO139" s="221"/>
      <c r="JP139" s="221"/>
      <c r="JQ139" s="221"/>
      <c r="JR139" s="221"/>
      <c r="JS139" s="221"/>
      <c r="JT139" s="222"/>
    </row>
    <row r="140" spans="1:280" ht="6.9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206" t="s">
        <v>47</v>
      </c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8"/>
      <c r="AJ140" s="24"/>
      <c r="AK140" s="173"/>
      <c r="AL140" s="174"/>
      <c r="AM140" s="175"/>
      <c r="AN140" s="25"/>
      <c r="AO140" s="173"/>
      <c r="AP140" s="174"/>
      <c r="AQ140" s="175"/>
      <c r="AR140" s="25"/>
      <c r="AS140" s="173"/>
      <c r="AT140" s="174"/>
      <c r="AU140" s="175"/>
      <c r="AV140" s="25"/>
      <c r="AW140" s="25"/>
      <c r="AX140" s="25"/>
      <c r="AY140" s="173"/>
      <c r="AZ140" s="174"/>
      <c r="BA140" s="175"/>
      <c r="BB140" s="25"/>
      <c r="BC140" s="173"/>
      <c r="BD140" s="174"/>
      <c r="BE140" s="175"/>
      <c r="BF140" s="25"/>
      <c r="BG140" s="173"/>
      <c r="BH140" s="174"/>
      <c r="BI140" s="175"/>
      <c r="BJ140" s="25"/>
      <c r="BK140" s="173"/>
      <c r="BL140" s="174"/>
      <c r="BM140" s="175"/>
      <c r="BN140" s="25"/>
      <c r="BO140" s="177"/>
      <c r="BP140" s="177"/>
      <c r="BQ140" s="177"/>
      <c r="BR140" s="177"/>
      <c r="BS140" s="177"/>
      <c r="BT140" s="177"/>
      <c r="BU140" s="177"/>
      <c r="BV140" s="177"/>
      <c r="BW140" s="177"/>
      <c r="BX140" s="177"/>
      <c r="BY140" s="177"/>
      <c r="BZ140" s="177"/>
      <c r="CA140" s="177"/>
      <c r="CB140" s="177"/>
      <c r="CC140" s="177"/>
      <c r="CD140" s="177"/>
      <c r="CE140" s="177"/>
      <c r="CF140" s="177"/>
      <c r="CG140" s="177"/>
      <c r="CH140" s="177"/>
      <c r="CI140" s="177"/>
      <c r="CJ140" s="177"/>
      <c r="CK140" s="177"/>
      <c r="CL140" s="177"/>
      <c r="CM140" s="177"/>
      <c r="CN140" s="177"/>
      <c r="CO140" s="177"/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7"/>
      <c r="CZ140" s="177"/>
      <c r="DA140" s="177"/>
      <c r="DB140" s="177"/>
      <c r="DC140" s="177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  <c r="EG140" s="177"/>
      <c r="EH140" s="177"/>
      <c r="EI140" s="177"/>
      <c r="EJ140" s="177"/>
      <c r="EK140" s="177"/>
      <c r="EL140" s="177"/>
      <c r="EM140" s="177"/>
      <c r="EN140" s="177"/>
      <c r="EO140" s="177"/>
      <c r="EP140" s="177"/>
      <c r="EQ140" s="177"/>
      <c r="ER140" s="177"/>
      <c r="ES140" s="177"/>
      <c r="ET140" s="177"/>
      <c r="EU140" s="177"/>
      <c r="EV140" s="177"/>
      <c r="EW140" s="177"/>
      <c r="EX140" s="177"/>
      <c r="EY140" s="177"/>
      <c r="EZ140" s="177"/>
      <c r="FA140" s="177"/>
      <c r="FB140" s="177"/>
      <c r="FC140" s="177"/>
      <c r="FD140" s="177"/>
      <c r="FE140" s="177"/>
      <c r="FF140" s="177"/>
      <c r="FG140" s="177"/>
      <c r="FH140" s="177"/>
      <c r="FI140" s="177"/>
      <c r="FJ140" s="177"/>
      <c r="FK140" s="177"/>
      <c r="FL140" s="177"/>
      <c r="FM140" s="177"/>
      <c r="FN140" s="177"/>
      <c r="FO140" s="177"/>
      <c r="FP140" s="177"/>
      <c r="FQ140" s="177"/>
      <c r="FR140" s="177"/>
      <c r="FS140" s="177"/>
      <c r="FT140" s="177"/>
      <c r="FU140" s="177"/>
      <c r="FV140" s="177"/>
      <c r="FW140" s="177"/>
      <c r="FX140" s="177"/>
      <c r="FY140" s="177"/>
      <c r="FZ140" s="177"/>
      <c r="GA140" s="177"/>
      <c r="GB140" s="177"/>
      <c r="GC140" s="177"/>
      <c r="GD140" s="177"/>
      <c r="GE140" s="177"/>
      <c r="GF140" s="177"/>
      <c r="GG140" s="177"/>
      <c r="GH140" s="177"/>
      <c r="GI140" s="177"/>
      <c r="GJ140" s="177"/>
      <c r="GK140" s="177"/>
      <c r="GL140" s="177"/>
      <c r="GM140" s="177"/>
      <c r="GN140" s="177"/>
      <c r="GO140" s="177"/>
      <c r="GP140" s="177"/>
      <c r="GQ140" s="177"/>
      <c r="GR140" s="177"/>
      <c r="GS140" s="177"/>
      <c r="GT140" s="177"/>
      <c r="GU140" s="177"/>
      <c r="GV140" s="177"/>
      <c r="GW140" s="177"/>
      <c r="GX140" s="177"/>
      <c r="GY140" s="177"/>
      <c r="GZ140" s="177"/>
      <c r="HA140" s="177"/>
      <c r="HB140" s="177"/>
      <c r="HC140" s="177"/>
      <c r="HD140" s="177"/>
      <c r="HE140" s="177"/>
      <c r="HF140" s="177"/>
      <c r="HG140" s="177"/>
      <c r="HH140" s="177"/>
      <c r="HI140" s="177"/>
      <c r="HJ140" s="177"/>
      <c r="HK140" s="177"/>
      <c r="HL140" s="177"/>
      <c r="HM140" s="177"/>
      <c r="HN140" s="177"/>
      <c r="HO140" s="177"/>
      <c r="HP140" s="177"/>
      <c r="HQ140" s="177"/>
      <c r="HR140" s="177"/>
      <c r="HS140" s="177"/>
      <c r="HT140" s="177"/>
      <c r="HU140" s="177"/>
      <c r="HV140" s="177"/>
      <c r="HW140" s="177"/>
      <c r="HX140" s="177"/>
      <c r="HY140" s="177"/>
      <c r="HZ140" s="177"/>
      <c r="IA140" s="177"/>
      <c r="IB140" s="177"/>
      <c r="IC140" s="177"/>
      <c r="ID140" s="177"/>
      <c r="IE140" s="177"/>
      <c r="IF140" s="177"/>
      <c r="IG140" s="177"/>
      <c r="IH140" s="177"/>
      <c r="II140" s="177"/>
      <c r="IJ140" s="177"/>
      <c r="IK140" s="177"/>
      <c r="IL140" s="177"/>
      <c r="IM140" s="177"/>
      <c r="IN140" s="177"/>
      <c r="IO140" s="177"/>
      <c r="IP140" s="177"/>
      <c r="IQ140" s="177"/>
      <c r="IR140" s="177"/>
      <c r="IS140" s="177"/>
      <c r="IT140" s="177"/>
      <c r="IU140" s="177"/>
      <c r="IV140" s="177"/>
      <c r="IW140" s="177"/>
      <c r="IX140" s="177"/>
      <c r="IY140" s="177"/>
      <c r="IZ140" s="177"/>
      <c r="JA140" s="177"/>
      <c r="JB140" s="177"/>
      <c r="JC140" s="177"/>
      <c r="JD140" s="177"/>
      <c r="JE140" s="177"/>
      <c r="JF140" s="177"/>
      <c r="JG140" s="177"/>
      <c r="JH140" s="177"/>
      <c r="JI140" s="177"/>
      <c r="JJ140" s="177"/>
      <c r="JK140" s="177"/>
      <c r="JL140" s="177"/>
      <c r="JM140" s="177"/>
      <c r="JN140" s="177"/>
      <c r="JO140" s="177"/>
      <c r="JP140" s="177"/>
      <c r="JQ140" s="177"/>
      <c r="JR140" s="177"/>
      <c r="JS140" s="177"/>
      <c r="JT140" s="223"/>
    </row>
    <row r="141" spans="1:280" ht="6.9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206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8"/>
      <c r="AJ141" s="24"/>
      <c r="AK141" s="176"/>
      <c r="AL141" s="177"/>
      <c r="AM141" s="178"/>
      <c r="AN141" s="25"/>
      <c r="AO141" s="176"/>
      <c r="AP141" s="177"/>
      <c r="AQ141" s="178"/>
      <c r="AR141" s="25"/>
      <c r="AS141" s="176"/>
      <c r="AT141" s="177"/>
      <c r="AU141" s="178"/>
      <c r="AV141" s="182" t="s">
        <v>48</v>
      </c>
      <c r="AW141" s="183"/>
      <c r="AX141" s="184"/>
      <c r="AY141" s="176"/>
      <c r="AZ141" s="177"/>
      <c r="BA141" s="178"/>
      <c r="BB141" s="25"/>
      <c r="BC141" s="176"/>
      <c r="BD141" s="177"/>
      <c r="BE141" s="178"/>
      <c r="BF141" s="25"/>
      <c r="BG141" s="176"/>
      <c r="BH141" s="177"/>
      <c r="BI141" s="178"/>
      <c r="BJ141" s="25"/>
      <c r="BK141" s="176"/>
      <c r="BL141" s="177"/>
      <c r="BM141" s="178"/>
      <c r="BN141" s="25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177"/>
      <c r="BY141" s="177"/>
      <c r="BZ141" s="177"/>
      <c r="CA141" s="177"/>
      <c r="CB141" s="177"/>
      <c r="CC141" s="177"/>
      <c r="CD141" s="177"/>
      <c r="CE141" s="177"/>
      <c r="CF141" s="177"/>
      <c r="CG141" s="177"/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  <c r="CR141" s="177"/>
      <c r="CS141" s="177"/>
      <c r="CT141" s="177"/>
      <c r="CU141" s="177"/>
      <c r="CV141" s="177"/>
      <c r="CW141" s="177"/>
      <c r="CX141" s="177"/>
      <c r="CY141" s="177"/>
      <c r="CZ141" s="177"/>
      <c r="DA141" s="177"/>
      <c r="DB141" s="177"/>
      <c r="DC141" s="177"/>
      <c r="DD141" s="177"/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7"/>
      <c r="DU141" s="177"/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7"/>
      <c r="EG141" s="177"/>
      <c r="EH141" s="177"/>
      <c r="EI141" s="177"/>
      <c r="EJ141" s="177"/>
      <c r="EK141" s="177"/>
      <c r="EL141" s="177"/>
      <c r="EM141" s="177"/>
      <c r="EN141" s="177"/>
      <c r="EO141" s="177"/>
      <c r="EP141" s="177"/>
      <c r="EQ141" s="177"/>
      <c r="ER141" s="177"/>
      <c r="ES141" s="177"/>
      <c r="ET141" s="177"/>
      <c r="EU141" s="177"/>
      <c r="EV141" s="177"/>
      <c r="EW141" s="177"/>
      <c r="EX141" s="177"/>
      <c r="EY141" s="177"/>
      <c r="EZ141" s="177"/>
      <c r="FA141" s="177"/>
      <c r="FB141" s="177"/>
      <c r="FC141" s="177"/>
      <c r="FD141" s="177"/>
      <c r="FE141" s="177"/>
      <c r="FF141" s="177"/>
      <c r="FG141" s="177"/>
      <c r="FH141" s="177"/>
      <c r="FI141" s="177"/>
      <c r="FJ141" s="177"/>
      <c r="FK141" s="177"/>
      <c r="FL141" s="177"/>
      <c r="FM141" s="177"/>
      <c r="FN141" s="177"/>
      <c r="FO141" s="177"/>
      <c r="FP141" s="177"/>
      <c r="FQ141" s="177"/>
      <c r="FR141" s="177"/>
      <c r="FS141" s="177"/>
      <c r="FT141" s="177"/>
      <c r="FU141" s="177"/>
      <c r="FV141" s="177"/>
      <c r="FW141" s="177"/>
      <c r="FX141" s="177"/>
      <c r="FY141" s="177"/>
      <c r="FZ141" s="177"/>
      <c r="GA141" s="177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7"/>
      <c r="GN141" s="177"/>
      <c r="GO141" s="177"/>
      <c r="GP141" s="177"/>
      <c r="GQ141" s="177"/>
      <c r="GR141" s="177"/>
      <c r="GS141" s="177"/>
      <c r="GT141" s="177"/>
      <c r="GU141" s="177"/>
      <c r="GV141" s="177"/>
      <c r="GW141" s="177"/>
      <c r="GX141" s="177"/>
      <c r="GY141" s="177"/>
      <c r="GZ141" s="177"/>
      <c r="HA141" s="177"/>
      <c r="HB141" s="177"/>
      <c r="HC141" s="177"/>
      <c r="HD141" s="177"/>
      <c r="HE141" s="177"/>
      <c r="HF141" s="177"/>
      <c r="HG141" s="177"/>
      <c r="HH141" s="177"/>
      <c r="HI141" s="177"/>
      <c r="HJ141" s="177"/>
      <c r="HK141" s="177"/>
      <c r="HL141" s="177"/>
      <c r="HM141" s="177"/>
      <c r="HN141" s="177"/>
      <c r="HO141" s="177"/>
      <c r="HP141" s="177"/>
      <c r="HQ141" s="177"/>
      <c r="HR141" s="177"/>
      <c r="HS141" s="177"/>
      <c r="HT141" s="177"/>
      <c r="HU141" s="177"/>
      <c r="HV141" s="177"/>
      <c r="HW141" s="177"/>
      <c r="HX141" s="177"/>
      <c r="HY141" s="177"/>
      <c r="HZ141" s="177"/>
      <c r="IA141" s="177"/>
      <c r="IB141" s="177"/>
      <c r="IC141" s="177"/>
      <c r="ID141" s="177"/>
      <c r="IE141" s="177"/>
      <c r="IF141" s="177"/>
      <c r="IG141" s="177"/>
      <c r="IH141" s="177"/>
      <c r="II141" s="177"/>
      <c r="IJ141" s="177"/>
      <c r="IK141" s="177"/>
      <c r="IL141" s="177"/>
      <c r="IM141" s="177"/>
      <c r="IN141" s="177"/>
      <c r="IO141" s="177"/>
      <c r="IP141" s="177"/>
      <c r="IQ141" s="177"/>
      <c r="IR141" s="177"/>
      <c r="IS141" s="177"/>
      <c r="IT141" s="177"/>
      <c r="IU141" s="177"/>
      <c r="IV141" s="177"/>
      <c r="IW141" s="177"/>
      <c r="IX141" s="177"/>
      <c r="IY141" s="177"/>
      <c r="IZ141" s="177"/>
      <c r="JA141" s="177"/>
      <c r="JB141" s="177"/>
      <c r="JC141" s="177"/>
      <c r="JD141" s="177"/>
      <c r="JE141" s="177"/>
      <c r="JF141" s="177"/>
      <c r="JG141" s="177"/>
      <c r="JH141" s="177"/>
      <c r="JI141" s="177"/>
      <c r="JJ141" s="177"/>
      <c r="JK141" s="177"/>
      <c r="JL141" s="177"/>
      <c r="JM141" s="177"/>
      <c r="JN141" s="177"/>
      <c r="JO141" s="177"/>
      <c r="JP141" s="177"/>
      <c r="JQ141" s="177"/>
      <c r="JR141" s="177"/>
      <c r="JS141" s="177"/>
      <c r="JT141" s="223"/>
    </row>
    <row r="142" spans="1:280" ht="6.9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06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8"/>
      <c r="AJ142" s="24"/>
      <c r="AK142" s="176"/>
      <c r="AL142" s="177"/>
      <c r="AM142" s="178"/>
      <c r="AN142" s="25"/>
      <c r="AO142" s="176"/>
      <c r="AP142" s="177"/>
      <c r="AQ142" s="178"/>
      <c r="AR142" s="25"/>
      <c r="AS142" s="176"/>
      <c r="AT142" s="177"/>
      <c r="AU142" s="178"/>
      <c r="AV142" s="182"/>
      <c r="AW142" s="183"/>
      <c r="AX142" s="184"/>
      <c r="AY142" s="176"/>
      <c r="AZ142" s="177"/>
      <c r="BA142" s="178"/>
      <c r="BB142" s="25"/>
      <c r="BC142" s="176"/>
      <c r="BD142" s="177"/>
      <c r="BE142" s="178"/>
      <c r="BF142" s="25"/>
      <c r="BG142" s="176"/>
      <c r="BH142" s="177"/>
      <c r="BI142" s="178"/>
      <c r="BJ142" s="25"/>
      <c r="BK142" s="176"/>
      <c r="BL142" s="177"/>
      <c r="BM142" s="178"/>
      <c r="BN142" s="25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/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7"/>
      <c r="DC142" s="177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177"/>
      <c r="EJ142" s="177"/>
      <c r="EK142" s="177"/>
      <c r="EL142" s="177"/>
      <c r="EM142" s="177"/>
      <c r="EN142" s="177"/>
      <c r="EO142" s="177"/>
      <c r="EP142" s="177"/>
      <c r="EQ142" s="177"/>
      <c r="ER142" s="177"/>
      <c r="ES142" s="177"/>
      <c r="ET142" s="177"/>
      <c r="EU142" s="177"/>
      <c r="EV142" s="177"/>
      <c r="EW142" s="177"/>
      <c r="EX142" s="177"/>
      <c r="EY142" s="177"/>
      <c r="EZ142" s="177"/>
      <c r="FA142" s="177"/>
      <c r="FB142" s="177"/>
      <c r="FC142" s="177"/>
      <c r="FD142" s="177"/>
      <c r="FE142" s="177"/>
      <c r="FF142" s="177"/>
      <c r="FG142" s="177"/>
      <c r="FH142" s="177"/>
      <c r="FI142" s="177"/>
      <c r="FJ142" s="177"/>
      <c r="FK142" s="177"/>
      <c r="FL142" s="177"/>
      <c r="FM142" s="177"/>
      <c r="FN142" s="177"/>
      <c r="FO142" s="177"/>
      <c r="FP142" s="177"/>
      <c r="FQ142" s="177"/>
      <c r="FR142" s="177"/>
      <c r="FS142" s="177"/>
      <c r="FT142" s="177"/>
      <c r="FU142" s="177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  <c r="HJ142" s="177"/>
      <c r="HK142" s="177"/>
      <c r="HL142" s="177"/>
      <c r="HM142" s="177"/>
      <c r="HN142" s="177"/>
      <c r="HO142" s="177"/>
      <c r="HP142" s="177"/>
      <c r="HQ142" s="177"/>
      <c r="HR142" s="177"/>
      <c r="HS142" s="177"/>
      <c r="HT142" s="177"/>
      <c r="HU142" s="177"/>
      <c r="HV142" s="177"/>
      <c r="HW142" s="177"/>
      <c r="HX142" s="177"/>
      <c r="HY142" s="177"/>
      <c r="HZ142" s="177"/>
      <c r="IA142" s="177"/>
      <c r="IB142" s="177"/>
      <c r="IC142" s="177"/>
      <c r="ID142" s="177"/>
      <c r="IE142" s="177"/>
      <c r="IF142" s="177"/>
      <c r="IG142" s="177"/>
      <c r="IH142" s="177"/>
      <c r="II142" s="177"/>
      <c r="IJ142" s="177"/>
      <c r="IK142" s="177"/>
      <c r="IL142" s="177"/>
      <c r="IM142" s="177"/>
      <c r="IN142" s="177"/>
      <c r="IO142" s="177"/>
      <c r="IP142" s="177"/>
      <c r="IQ142" s="177"/>
      <c r="IR142" s="177"/>
      <c r="IS142" s="177"/>
      <c r="IT142" s="177"/>
      <c r="IU142" s="177"/>
      <c r="IV142" s="177"/>
      <c r="IW142" s="177"/>
      <c r="IX142" s="177"/>
      <c r="IY142" s="177"/>
      <c r="IZ142" s="177"/>
      <c r="JA142" s="177"/>
      <c r="JB142" s="177"/>
      <c r="JC142" s="177"/>
      <c r="JD142" s="177"/>
      <c r="JE142" s="177"/>
      <c r="JF142" s="177"/>
      <c r="JG142" s="177"/>
      <c r="JH142" s="177"/>
      <c r="JI142" s="177"/>
      <c r="JJ142" s="177"/>
      <c r="JK142" s="177"/>
      <c r="JL142" s="177"/>
      <c r="JM142" s="177"/>
      <c r="JN142" s="177"/>
      <c r="JO142" s="177"/>
      <c r="JP142" s="177"/>
      <c r="JQ142" s="177"/>
      <c r="JR142" s="177"/>
      <c r="JS142" s="177"/>
      <c r="JT142" s="223"/>
    </row>
    <row r="143" spans="1:280" ht="6.9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206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8"/>
      <c r="AJ143" s="24"/>
      <c r="AK143" s="179"/>
      <c r="AL143" s="180"/>
      <c r="AM143" s="181"/>
      <c r="AN143" s="25"/>
      <c r="AO143" s="179"/>
      <c r="AP143" s="180"/>
      <c r="AQ143" s="181"/>
      <c r="AR143" s="25"/>
      <c r="AS143" s="179"/>
      <c r="AT143" s="180"/>
      <c r="AU143" s="181"/>
      <c r="AV143" s="25"/>
      <c r="AW143" s="25"/>
      <c r="AX143" s="25"/>
      <c r="AY143" s="179"/>
      <c r="AZ143" s="180"/>
      <c r="BA143" s="181"/>
      <c r="BB143" s="25"/>
      <c r="BC143" s="179"/>
      <c r="BD143" s="180"/>
      <c r="BE143" s="181"/>
      <c r="BF143" s="25"/>
      <c r="BG143" s="179"/>
      <c r="BH143" s="180"/>
      <c r="BI143" s="181"/>
      <c r="BJ143" s="25"/>
      <c r="BK143" s="179"/>
      <c r="BL143" s="180"/>
      <c r="BM143" s="181"/>
      <c r="BN143" s="25"/>
      <c r="BO143" s="177"/>
      <c r="BP143" s="177"/>
      <c r="BQ143" s="177"/>
      <c r="BR143" s="177"/>
      <c r="BS143" s="177"/>
      <c r="BT143" s="177"/>
      <c r="BU143" s="177"/>
      <c r="BV143" s="177"/>
      <c r="BW143" s="177"/>
      <c r="BX143" s="177"/>
      <c r="BY143" s="177"/>
      <c r="BZ143" s="177"/>
      <c r="CA143" s="177"/>
      <c r="CB143" s="177"/>
      <c r="CC143" s="177"/>
      <c r="CD143" s="177"/>
      <c r="CE143" s="177"/>
      <c r="CF143" s="177"/>
      <c r="CG143" s="177"/>
      <c r="CH143" s="177"/>
      <c r="CI143" s="177"/>
      <c r="CJ143" s="177"/>
      <c r="CK143" s="177"/>
      <c r="CL143" s="177"/>
      <c r="CM143" s="177"/>
      <c r="CN143" s="177"/>
      <c r="CO143" s="177"/>
      <c r="CP143" s="177"/>
      <c r="CQ143" s="177"/>
      <c r="CR143" s="177"/>
      <c r="CS143" s="177"/>
      <c r="CT143" s="177"/>
      <c r="CU143" s="177"/>
      <c r="CV143" s="177"/>
      <c r="CW143" s="177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177"/>
      <c r="GE143" s="177"/>
      <c r="GF143" s="177"/>
      <c r="GG143" s="177"/>
      <c r="GH143" s="177"/>
      <c r="GI143" s="177"/>
      <c r="GJ143" s="177"/>
      <c r="GK143" s="177"/>
      <c r="GL143" s="177"/>
      <c r="GM143" s="177"/>
      <c r="GN143" s="177"/>
      <c r="GO143" s="177"/>
      <c r="GP143" s="177"/>
      <c r="GQ143" s="177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  <c r="HJ143" s="177"/>
      <c r="HK143" s="177"/>
      <c r="HL143" s="177"/>
      <c r="HM143" s="177"/>
      <c r="HN143" s="177"/>
      <c r="HO143" s="177"/>
      <c r="HP143" s="177"/>
      <c r="HQ143" s="177"/>
      <c r="HR143" s="177"/>
      <c r="HS143" s="177"/>
      <c r="HT143" s="177"/>
      <c r="HU143" s="177"/>
      <c r="HV143" s="177"/>
      <c r="HW143" s="177"/>
      <c r="HX143" s="177"/>
      <c r="HY143" s="177"/>
      <c r="HZ143" s="177"/>
      <c r="IA143" s="177"/>
      <c r="IB143" s="177"/>
      <c r="IC143" s="177"/>
      <c r="ID143" s="177"/>
      <c r="IE143" s="177"/>
      <c r="IF143" s="177"/>
      <c r="IG143" s="177"/>
      <c r="IH143" s="177"/>
      <c r="II143" s="177"/>
      <c r="IJ143" s="177"/>
      <c r="IK143" s="177"/>
      <c r="IL143" s="177"/>
      <c r="IM143" s="177"/>
      <c r="IN143" s="177"/>
      <c r="IO143" s="177"/>
      <c r="IP143" s="177"/>
      <c r="IQ143" s="177"/>
      <c r="IR143" s="177"/>
      <c r="IS143" s="177"/>
      <c r="IT143" s="177"/>
      <c r="IU143" s="177"/>
      <c r="IV143" s="177"/>
      <c r="IW143" s="177"/>
      <c r="IX143" s="177"/>
      <c r="IY143" s="177"/>
      <c r="IZ143" s="177"/>
      <c r="JA143" s="177"/>
      <c r="JB143" s="177"/>
      <c r="JC143" s="177"/>
      <c r="JD143" s="177"/>
      <c r="JE143" s="177"/>
      <c r="JF143" s="177"/>
      <c r="JG143" s="177"/>
      <c r="JH143" s="177"/>
      <c r="JI143" s="177"/>
      <c r="JJ143" s="177"/>
      <c r="JK143" s="177"/>
      <c r="JL143" s="177"/>
      <c r="JM143" s="177"/>
      <c r="JN143" s="177"/>
      <c r="JO143" s="177"/>
      <c r="JP143" s="177"/>
      <c r="JQ143" s="177"/>
      <c r="JR143" s="177"/>
      <c r="JS143" s="177"/>
      <c r="JT143" s="223"/>
    </row>
    <row r="144" spans="1:280" ht="6.95" customHeight="1" thickBo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226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8"/>
      <c r="AJ144" s="26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4"/>
      <c r="DB144" s="224"/>
      <c r="DC144" s="224"/>
      <c r="DD144" s="224"/>
      <c r="DE144" s="224"/>
      <c r="DF144" s="224"/>
      <c r="DG144" s="224"/>
      <c r="DH144" s="224"/>
      <c r="DI144" s="224"/>
      <c r="DJ144" s="224"/>
      <c r="DK144" s="224"/>
      <c r="DL144" s="224"/>
      <c r="DM144" s="224"/>
      <c r="DN144" s="224"/>
      <c r="DO144" s="224"/>
      <c r="DP144" s="224"/>
      <c r="DQ144" s="224"/>
      <c r="DR144" s="224"/>
      <c r="DS144" s="224"/>
      <c r="DT144" s="224"/>
      <c r="DU144" s="224"/>
      <c r="DV144" s="224"/>
      <c r="DW144" s="224"/>
      <c r="DX144" s="224"/>
      <c r="DY144" s="224"/>
      <c r="DZ144" s="224"/>
      <c r="EA144" s="224"/>
      <c r="EB144" s="224"/>
      <c r="EC144" s="224"/>
      <c r="ED144" s="224"/>
      <c r="EE144" s="224"/>
      <c r="EF144" s="224"/>
      <c r="EG144" s="224"/>
      <c r="EH144" s="224"/>
      <c r="EI144" s="224"/>
      <c r="EJ144" s="224"/>
      <c r="EK144" s="224"/>
      <c r="EL144" s="224"/>
      <c r="EM144" s="224"/>
      <c r="EN144" s="224"/>
      <c r="EO144" s="224"/>
      <c r="EP144" s="224"/>
      <c r="EQ144" s="224"/>
      <c r="ER144" s="224"/>
      <c r="ES144" s="224"/>
      <c r="ET144" s="224"/>
      <c r="EU144" s="224"/>
      <c r="EV144" s="224"/>
      <c r="EW144" s="224"/>
      <c r="EX144" s="224"/>
      <c r="EY144" s="224"/>
      <c r="EZ144" s="224"/>
      <c r="FA144" s="224"/>
      <c r="FB144" s="224"/>
      <c r="FC144" s="224"/>
      <c r="FD144" s="224"/>
      <c r="FE144" s="224"/>
      <c r="FF144" s="224"/>
      <c r="FG144" s="224"/>
      <c r="FH144" s="224"/>
      <c r="FI144" s="224"/>
      <c r="FJ144" s="224"/>
      <c r="FK144" s="224"/>
      <c r="FL144" s="224"/>
      <c r="FM144" s="224"/>
      <c r="FN144" s="224"/>
      <c r="FO144" s="224"/>
      <c r="FP144" s="224"/>
      <c r="FQ144" s="224"/>
      <c r="FR144" s="224"/>
      <c r="FS144" s="224"/>
      <c r="FT144" s="224"/>
      <c r="FU144" s="224"/>
      <c r="FV144" s="224"/>
      <c r="FW144" s="224"/>
      <c r="FX144" s="224"/>
      <c r="FY144" s="224"/>
      <c r="FZ144" s="224"/>
      <c r="GA144" s="224"/>
      <c r="GB144" s="224"/>
      <c r="GC144" s="224"/>
      <c r="GD144" s="224"/>
      <c r="GE144" s="224"/>
      <c r="GF144" s="224"/>
      <c r="GG144" s="224"/>
      <c r="GH144" s="224"/>
      <c r="GI144" s="224"/>
      <c r="GJ144" s="224"/>
      <c r="GK144" s="224"/>
      <c r="GL144" s="224"/>
      <c r="GM144" s="224"/>
      <c r="GN144" s="224"/>
      <c r="GO144" s="224"/>
      <c r="GP144" s="224"/>
      <c r="GQ144" s="224"/>
      <c r="GR144" s="224"/>
      <c r="GS144" s="224"/>
      <c r="GT144" s="224"/>
      <c r="GU144" s="224"/>
      <c r="GV144" s="224"/>
      <c r="GW144" s="224"/>
      <c r="GX144" s="224"/>
      <c r="GY144" s="224"/>
      <c r="GZ144" s="224"/>
      <c r="HA144" s="224"/>
      <c r="HB144" s="224"/>
      <c r="HC144" s="224"/>
      <c r="HD144" s="224"/>
      <c r="HE144" s="224"/>
      <c r="HF144" s="224"/>
      <c r="HG144" s="224"/>
      <c r="HH144" s="224"/>
      <c r="HI144" s="224"/>
      <c r="HJ144" s="224"/>
      <c r="HK144" s="224"/>
      <c r="HL144" s="224"/>
      <c r="HM144" s="224"/>
      <c r="HN144" s="224"/>
      <c r="HO144" s="224"/>
      <c r="HP144" s="224"/>
      <c r="HQ144" s="224"/>
      <c r="HR144" s="224"/>
      <c r="HS144" s="224"/>
      <c r="HT144" s="224"/>
      <c r="HU144" s="224"/>
      <c r="HV144" s="224"/>
      <c r="HW144" s="224"/>
      <c r="HX144" s="224"/>
      <c r="HY144" s="224"/>
      <c r="HZ144" s="224"/>
      <c r="IA144" s="224"/>
      <c r="IB144" s="224"/>
      <c r="IC144" s="224"/>
      <c r="ID144" s="224"/>
      <c r="IE144" s="224"/>
      <c r="IF144" s="224"/>
      <c r="IG144" s="224"/>
      <c r="IH144" s="224"/>
      <c r="II144" s="224"/>
      <c r="IJ144" s="224"/>
      <c r="IK144" s="224"/>
      <c r="IL144" s="224"/>
      <c r="IM144" s="224"/>
      <c r="IN144" s="224"/>
      <c r="IO144" s="224"/>
      <c r="IP144" s="224"/>
      <c r="IQ144" s="224"/>
      <c r="IR144" s="224"/>
      <c r="IS144" s="224"/>
      <c r="IT144" s="224"/>
      <c r="IU144" s="224"/>
      <c r="IV144" s="224"/>
      <c r="IW144" s="224"/>
      <c r="IX144" s="224"/>
      <c r="IY144" s="224"/>
      <c r="IZ144" s="224"/>
      <c r="JA144" s="224"/>
      <c r="JB144" s="224"/>
      <c r="JC144" s="224"/>
      <c r="JD144" s="224"/>
      <c r="JE144" s="224"/>
      <c r="JF144" s="224"/>
      <c r="JG144" s="224"/>
      <c r="JH144" s="224"/>
      <c r="JI144" s="224"/>
      <c r="JJ144" s="224"/>
      <c r="JK144" s="224"/>
      <c r="JL144" s="224"/>
      <c r="JM144" s="224"/>
      <c r="JN144" s="224"/>
      <c r="JO144" s="224"/>
      <c r="JP144" s="224"/>
      <c r="JQ144" s="224"/>
      <c r="JR144" s="224"/>
      <c r="JS144" s="224"/>
      <c r="JT144" s="225"/>
    </row>
    <row r="145" spans="1:299" ht="6.95" customHeight="1" thickTop="1" thickBo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</row>
    <row r="146" spans="1:299" ht="6.95" customHeight="1" thickTop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05" t="str">
        <f>IF(INDEX(取得届データ入力!$B$5:$P$104,電機基金取得届!$KD146,3)="","",INDEX(取得届データ入力!$B$5:$P$104,電機基金取得届!$KD146,3))</f>
        <v/>
      </c>
      <c r="X146" s="406"/>
      <c r="Y146" s="406"/>
      <c r="Z146" s="406"/>
      <c r="AA146" s="406"/>
      <c r="AB146" s="406"/>
      <c r="AC146" s="406"/>
      <c r="AD146" s="406"/>
      <c r="AE146" s="406"/>
      <c r="AF146" s="406"/>
      <c r="AG146" s="406"/>
      <c r="AH146" s="406"/>
      <c r="AI146" s="406"/>
      <c r="AJ146" s="406"/>
      <c r="AK146" s="406"/>
      <c r="AL146" s="406"/>
      <c r="AM146" s="406"/>
      <c r="AN146" s="406"/>
      <c r="AO146" s="406"/>
      <c r="AP146" s="406"/>
      <c r="AQ146" s="406"/>
      <c r="AR146" s="406"/>
      <c r="AS146" s="406"/>
      <c r="AT146" s="406"/>
      <c r="AU146" s="407"/>
      <c r="AV146" s="414" t="str">
        <f>IF(INDEX(取得届データ入力!$B$5:$P$104,電機基金取得届!$KD146,4)="","",INDEX(取得届データ入力!$B$5:$P$104,電機基金取得届!$KD146,4))</f>
        <v/>
      </c>
      <c r="AW146" s="406"/>
      <c r="AX146" s="406"/>
      <c r="AY146" s="406"/>
      <c r="AZ146" s="406"/>
      <c r="BA146" s="406"/>
      <c r="BB146" s="406"/>
      <c r="BC146" s="406"/>
      <c r="BD146" s="406"/>
      <c r="BE146" s="406"/>
      <c r="BF146" s="406"/>
      <c r="BG146" s="406"/>
      <c r="BH146" s="406"/>
      <c r="BI146" s="406"/>
      <c r="BJ146" s="406"/>
      <c r="BK146" s="406"/>
      <c r="BL146" s="406"/>
      <c r="BM146" s="406"/>
      <c r="BN146" s="406"/>
      <c r="BO146" s="406"/>
      <c r="BP146" s="406"/>
      <c r="BQ146" s="406"/>
      <c r="BR146" s="406"/>
      <c r="BS146" s="406"/>
      <c r="BT146" s="415"/>
      <c r="BU146" s="420" t="str">
        <f>IF(INDEX(取得届データ入力!$B$5:$P$104,電機基金取得届!$KD146,5)="","",IF(INDEX(取得届データ入力!$B$5:$P$104,電機基金取得届!$KD146,5)=5,"昭和",IF(INDEX(取得届データ入力!$B$5:$P$104,電機基金取得届!$KD146,5)=7,"平成",IF(INDEX(取得届データ入力!$B$5:$P$104,電機基金取得届!$KD146,5)=9,"令和"))))</f>
        <v/>
      </c>
      <c r="BV146" s="421"/>
      <c r="BW146" s="421"/>
      <c r="BX146" s="421"/>
      <c r="BY146" s="266" t="s">
        <v>33</v>
      </c>
      <c r="BZ146" s="266"/>
      <c r="CA146" s="266"/>
      <c r="CB146" s="266"/>
      <c r="CC146" s="266"/>
      <c r="CD146" s="266"/>
      <c r="CE146" s="266"/>
      <c r="CF146" s="266"/>
      <c r="CG146" s="266"/>
      <c r="CH146" s="266"/>
      <c r="CI146" s="266"/>
      <c r="CJ146" s="266"/>
      <c r="CK146" s="266" t="s">
        <v>34</v>
      </c>
      <c r="CL146" s="266"/>
      <c r="CM146" s="266"/>
      <c r="CN146" s="266"/>
      <c r="CO146" s="266"/>
      <c r="CP146" s="266"/>
      <c r="CQ146" s="266"/>
      <c r="CR146" s="266"/>
      <c r="CS146" s="266"/>
      <c r="CT146" s="266"/>
      <c r="CU146" s="266"/>
      <c r="CV146" s="266"/>
      <c r="CW146" s="266" t="s">
        <v>35</v>
      </c>
      <c r="CX146" s="266"/>
      <c r="CY146" s="266"/>
      <c r="CZ146" s="266"/>
      <c r="DA146" s="266"/>
      <c r="DB146" s="266"/>
      <c r="DC146" s="266"/>
      <c r="DD146" s="266"/>
      <c r="DE146" s="266"/>
      <c r="DF146" s="266"/>
      <c r="DG146" s="266"/>
      <c r="DH146" s="267"/>
      <c r="DI146" s="19"/>
      <c r="DJ146" s="20"/>
      <c r="DK146" s="20"/>
      <c r="DL146" s="20"/>
      <c r="DM146" s="20"/>
      <c r="DN146" s="20"/>
      <c r="DO146" s="20"/>
      <c r="DP146" s="20"/>
      <c r="DQ146" s="20"/>
      <c r="DR146" s="21"/>
      <c r="DS146" s="22"/>
      <c r="DT146" s="23"/>
      <c r="DU146" s="23"/>
      <c r="DV146" s="23"/>
      <c r="DW146" s="23"/>
      <c r="DX146" s="23"/>
      <c r="DY146" s="266" t="s">
        <v>33</v>
      </c>
      <c r="DZ146" s="266"/>
      <c r="EA146" s="266"/>
      <c r="EB146" s="266"/>
      <c r="EC146" s="266"/>
      <c r="ED146" s="266"/>
      <c r="EE146" s="266"/>
      <c r="EF146" s="266"/>
      <c r="EG146" s="266" t="s">
        <v>34</v>
      </c>
      <c r="EH146" s="266"/>
      <c r="EI146" s="266"/>
      <c r="EJ146" s="266"/>
      <c r="EK146" s="266"/>
      <c r="EL146" s="266"/>
      <c r="EM146" s="266"/>
      <c r="EN146" s="266"/>
      <c r="EO146" s="266" t="s">
        <v>35</v>
      </c>
      <c r="EP146" s="266"/>
      <c r="EQ146" s="266"/>
      <c r="ER146" s="266"/>
      <c r="ES146" s="266"/>
      <c r="ET146" s="266"/>
      <c r="EU146" s="266"/>
      <c r="EV146" s="267"/>
      <c r="EW146" s="271" t="s">
        <v>36</v>
      </c>
      <c r="EX146" s="272"/>
      <c r="EY146" s="272"/>
      <c r="EZ146" s="272"/>
      <c r="FA146" s="272"/>
      <c r="FB146" s="272"/>
      <c r="FC146" s="266" t="s">
        <v>33</v>
      </c>
      <c r="FD146" s="266"/>
      <c r="FE146" s="266"/>
      <c r="FF146" s="266"/>
      <c r="FG146" s="266"/>
      <c r="FH146" s="266"/>
      <c r="FI146" s="266"/>
      <c r="FJ146" s="266"/>
      <c r="FK146" s="266" t="s">
        <v>34</v>
      </c>
      <c r="FL146" s="266"/>
      <c r="FM146" s="266"/>
      <c r="FN146" s="266"/>
      <c r="FO146" s="266"/>
      <c r="FP146" s="266"/>
      <c r="FQ146" s="266"/>
      <c r="FR146" s="266"/>
      <c r="FS146" s="266" t="s">
        <v>35</v>
      </c>
      <c r="FT146" s="266"/>
      <c r="FU146" s="266"/>
      <c r="FV146" s="266"/>
      <c r="FW146" s="266"/>
      <c r="FX146" s="266"/>
      <c r="FY146" s="266"/>
      <c r="FZ146" s="267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KD146" s="161">
        <f>4*$KD$9</f>
        <v>4</v>
      </c>
      <c r="KE146" s="162"/>
      <c r="KF146" s="162"/>
      <c r="KG146" s="162"/>
      <c r="KH146" s="162"/>
      <c r="KI146" s="162"/>
      <c r="KJ146" s="162"/>
      <c r="KK146" s="162"/>
      <c r="KL146" s="162"/>
      <c r="KM146" s="163"/>
    </row>
    <row r="147" spans="1:299" ht="6.9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08"/>
      <c r="X147" s="409"/>
      <c r="Y147" s="409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Q147" s="409"/>
      <c r="AR147" s="409"/>
      <c r="AS147" s="409"/>
      <c r="AT147" s="409"/>
      <c r="AU147" s="410"/>
      <c r="AV147" s="416"/>
      <c r="AW147" s="409"/>
      <c r="AX147" s="409"/>
      <c r="AY147" s="409"/>
      <c r="AZ147" s="409"/>
      <c r="BA147" s="409"/>
      <c r="BB147" s="409"/>
      <c r="BC147" s="409"/>
      <c r="BD147" s="409"/>
      <c r="BE147" s="409"/>
      <c r="BF147" s="409"/>
      <c r="BG147" s="409"/>
      <c r="BH147" s="409"/>
      <c r="BI147" s="409"/>
      <c r="BJ147" s="409"/>
      <c r="BK147" s="409"/>
      <c r="BL147" s="409"/>
      <c r="BM147" s="409"/>
      <c r="BN147" s="409"/>
      <c r="BO147" s="409"/>
      <c r="BP147" s="409"/>
      <c r="BQ147" s="409"/>
      <c r="BR147" s="409"/>
      <c r="BS147" s="409"/>
      <c r="BT147" s="417"/>
      <c r="BU147" s="422"/>
      <c r="BV147" s="423"/>
      <c r="BW147" s="423"/>
      <c r="BX147" s="423"/>
      <c r="BY147" s="269"/>
      <c r="BZ147" s="269"/>
      <c r="CA147" s="269"/>
      <c r="CB147" s="269"/>
      <c r="CC147" s="269"/>
      <c r="CD147" s="269"/>
      <c r="CE147" s="269"/>
      <c r="CF147" s="269"/>
      <c r="CG147" s="269"/>
      <c r="CH147" s="269"/>
      <c r="CI147" s="269"/>
      <c r="CJ147" s="269"/>
      <c r="CK147" s="269"/>
      <c r="CL147" s="269"/>
      <c r="CM147" s="269"/>
      <c r="CN147" s="269"/>
      <c r="CO147" s="269"/>
      <c r="CP147" s="269"/>
      <c r="CQ147" s="269"/>
      <c r="CR147" s="269"/>
      <c r="CS147" s="269"/>
      <c r="CT147" s="269"/>
      <c r="CU147" s="269"/>
      <c r="CV147" s="269"/>
      <c r="CW147" s="269"/>
      <c r="CX147" s="269"/>
      <c r="CY147" s="269"/>
      <c r="CZ147" s="269"/>
      <c r="DA147" s="269"/>
      <c r="DB147" s="269"/>
      <c r="DC147" s="269"/>
      <c r="DD147" s="269"/>
      <c r="DE147" s="269"/>
      <c r="DF147" s="269"/>
      <c r="DG147" s="269"/>
      <c r="DH147" s="270"/>
      <c r="DI147" s="395" t="str">
        <f>IF(INDEX(取得届データ入力!$B$5:$P$104,電機基金取得届!$KD146,7)="","",IF(INDEX(取得届データ入力!$B$5:$P$104,電機基金取得届!$KD146,7)=5,"男",IF(INDEX(取得届データ入力!$B$5:$P$104,電機基金取得届!$KD146,7)=6,"女")))</f>
        <v/>
      </c>
      <c r="DJ147" s="396"/>
      <c r="DK147" s="396"/>
      <c r="DL147" s="396"/>
      <c r="DM147" s="396"/>
      <c r="DN147" s="396"/>
      <c r="DO147" s="396"/>
      <c r="DP147" s="396"/>
      <c r="DQ147" s="396"/>
      <c r="DR147" s="397"/>
      <c r="DS147" s="401" t="str">
        <f>IF(INDEX(取得届データ入力!$B$5:$P$104,電機基金取得届!$KD146,8)="","",IF(INDEX(取得届データ入力!$B$5:$P$104,電機基金取得届!$KD146,8)=5,"昭和",IF(INDEX(取得届データ入力!$B$5:$P$104,電機基金取得届!$KD146,8)=7,"平成",IF(INDEX(取得届データ入力!$B$5:$P$104,電機基金取得届!$KD146,8)=9,"令和"))))</f>
        <v/>
      </c>
      <c r="DT147" s="402"/>
      <c r="DU147" s="402"/>
      <c r="DV147" s="402"/>
      <c r="DW147" s="402"/>
      <c r="DX147" s="402"/>
      <c r="DY147" s="269"/>
      <c r="DZ147" s="269"/>
      <c r="EA147" s="269"/>
      <c r="EB147" s="269"/>
      <c r="EC147" s="269"/>
      <c r="ED147" s="269"/>
      <c r="EE147" s="269"/>
      <c r="EF147" s="269"/>
      <c r="EG147" s="269"/>
      <c r="EH147" s="269"/>
      <c r="EI147" s="269"/>
      <c r="EJ147" s="269"/>
      <c r="EK147" s="269"/>
      <c r="EL147" s="269"/>
      <c r="EM147" s="269"/>
      <c r="EN147" s="269"/>
      <c r="EO147" s="269"/>
      <c r="EP147" s="269"/>
      <c r="EQ147" s="269"/>
      <c r="ER147" s="269"/>
      <c r="ES147" s="269"/>
      <c r="ET147" s="269"/>
      <c r="EU147" s="269"/>
      <c r="EV147" s="270"/>
      <c r="EW147" s="199"/>
      <c r="EX147" s="200"/>
      <c r="EY147" s="200"/>
      <c r="EZ147" s="200"/>
      <c r="FA147" s="200"/>
      <c r="FB147" s="200"/>
      <c r="FC147" s="269"/>
      <c r="FD147" s="269"/>
      <c r="FE147" s="269"/>
      <c r="FF147" s="269"/>
      <c r="FG147" s="269"/>
      <c r="FH147" s="269"/>
      <c r="FI147" s="269"/>
      <c r="FJ147" s="269"/>
      <c r="FK147" s="269"/>
      <c r="FL147" s="269"/>
      <c r="FM147" s="269"/>
      <c r="FN147" s="269"/>
      <c r="FO147" s="269"/>
      <c r="FP147" s="269"/>
      <c r="FQ147" s="269"/>
      <c r="FR147" s="269"/>
      <c r="FS147" s="269"/>
      <c r="FT147" s="269"/>
      <c r="FU147" s="269"/>
      <c r="FV147" s="269"/>
      <c r="FW147" s="269"/>
      <c r="FX147" s="269"/>
      <c r="FY147" s="269"/>
      <c r="FZ147" s="270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KD147" s="164"/>
      <c r="KE147" s="165"/>
      <c r="KF147" s="165"/>
      <c r="KG147" s="165"/>
      <c r="KH147" s="165"/>
      <c r="KI147" s="165"/>
      <c r="KJ147" s="165"/>
      <c r="KK147" s="165"/>
      <c r="KL147" s="165"/>
      <c r="KM147" s="166"/>
    </row>
    <row r="148" spans="1:299" ht="6.9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08"/>
      <c r="X148" s="409"/>
      <c r="Y148" s="409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Q148" s="409"/>
      <c r="AR148" s="409"/>
      <c r="AS148" s="409"/>
      <c r="AT148" s="409"/>
      <c r="AU148" s="410"/>
      <c r="AV148" s="416"/>
      <c r="AW148" s="409"/>
      <c r="AX148" s="409"/>
      <c r="AY148" s="409"/>
      <c r="AZ148" s="409"/>
      <c r="BA148" s="409"/>
      <c r="BB148" s="409"/>
      <c r="BC148" s="409"/>
      <c r="BD148" s="409"/>
      <c r="BE148" s="409"/>
      <c r="BF148" s="409"/>
      <c r="BG148" s="409"/>
      <c r="BH148" s="409"/>
      <c r="BI148" s="409"/>
      <c r="BJ148" s="409"/>
      <c r="BK148" s="409"/>
      <c r="BL148" s="409"/>
      <c r="BM148" s="409"/>
      <c r="BN148" s="409"/>
      <c r="BO148" s="409"/>
      <c r="BP148" s="409"/>
      <c r="BQ148" s="409"/>
      <c r="BR148" s="409"/>
      <c r="BS148" s="409"/>
      <c r="BT148" s="417"/>
      <c r="BU148" s="422"/>
      <c r="BV148" s="423"/>
      <c r="BW148" s="423"/>
      <c r="BX148" s="423"/>
      <c r="BY148" s="269"/>
      <c r="BZ148" s="269"/>
      <c r="CA148" s="269"/>
      <c r="CB148" s="269"/>
      <c r="CC148" s="269"/>
      <c r="CD148" s="269"/>
      <c r="CE148" s="269"/>
      <c r="CF148" s="269"/>
      <c r="CG148" s="269"/>
      <c r="CH148" s="269"/>
      <c r="CI148" s="269"/>
      <c r="CJ148" s="269"/>
      <c r="CK148" s="269"/>
      <c r="CL148" s="269"/>
      <c r="CM148" s="269"/>
      <c r="CN148" s="269"/>
      <c r="CO148" s="269"/>
      <c r="CP148" s="269"/>
      <c r="CQ148" s="269"/>
      <c r="CR148" s="269"/>
      <c r="CS148" s="269"/>
      <c r="CT148" s="269"/>
      <c r="CU148" s="269"/>
      <c r="CV148" s="269"/>
      <c r="CW148" s="269"/>
      <c r="CX148" s="269"/>
      <c r="CY148" s="269"/>
      <c r="CZ148" s="269"/>
      <c r="DA148" s="269"/>
      <c r="DB148" s="269"/>
      <c r="DC148" s="269"/>
      <c r="DD148" s="269"/>
      <c r="DE148" s="269"/>
      <c r="DF148" s="269"/>
      <c r="DG148" s="269"/>
      <c r="DH148" s="270"/>
      <c r="DI148" s="395"/>
      <c r="DJ148" s="396"/>
      <c r="DK148" s="396"/>
      <c r="DL148" s="396"/>
      <c r="DM148" s="396"/>
      <c r="DN148" s="396"/>
      <c r="DO148" s="396"/>
      <c r="DP148" s="396"/>
      <c r="DQ148" s="396"/>
      <c r="DR148" s="397"/>
      <c r="DS148" s="401"/>
      <c r="DT148" s="402"/>
      <c r="DU148" s="402"/>
      <c r="DV148" s="402"/>
      <c r="DW148" s="402"/>
      <c r="DX148" s="402"/>
      <c r="DY148" s="347" t="str">
        <f>IF(INDEX(取得届データ入力!$B$5:$P$104,電機基金取得届!$KD146,9)="","",MID(TEXT(INDEX(取得届データ入力!$B$5:$P$104,電機基金取得届!$KD146,9),"000000"),1,1))</f>
        <v/>
      </c>
      <c r="DZ148" s="312"/>
      <c r="EA148" s="312"/>
      <c r="EB148" s="312"/>
      <c r="EC148" s="312" t="str">
        <f>IF(INDEX(取得届データ入力!$B$5:$P$104,電機基金取得届!$KD146,9)="","",MID(TEXT(INDEX(取得届データ入力!$B$5:$P$104,電機基金取得届!$KD146,9),"000000"),2,1))</f>
        <v/>
      </c>
      <c r="ED148" s="312"/>
      <c r="EE148" s="312"/>
      <c r="EF148" s="335"/>
      <c r="EG148" s="347" t="str">
        <f>IF(INDEX(取得届データ入力!$B$5:$P$104,電機基金取得届!$KD146,9)="","",MID(TEXT(INDEX(取得届データ入力!$B$5:$P$104,電機基金取得届!$KD146,9),"000000"),3,1))</f>
        <v/>
      </c>
      <c r="EH148" s="312"/>
      <c r="EI148" s="312"/>
      <c r="EJ148" s="312"/>
      <c r="EK148" s="312" t="str">
        <f>IF(INDEX(取得届データ入力!$B$5:$P$104,電機基金取得届!$KD146,9)="","",MID(TEXT(INDEX(取得届データ入力!$B$5:$P$104,電機基金取得届!$KD146,9),"000000"),4,1))</f>
        <v/>
      </c>
      <c r="EL148" s="312"/>
      <c r="EM148" s="312"/>
      <c r="EN148" s="335"/>
      <c r="EO148" s="347" t="str">
        <f>IF(INDEX(取得届データ入力!$B$5:$P$104,電機基金取得届!$KD146,9)="","",MID(TEXT(INDEX(取得届データ入力!$B$5:$P$104,電機基金取得届!$KD146,9),"000000"),5,1))</f>
        <v/>
      </c>
      <c r="EP148" s="312"/>
      <c r="EQ148" s="312"/>
      <c r="ER148" s="312"/>
      <c r="ES148" s="312" t="str">
        <f>IF(INDEX(取得届データ入力!$B$5:$P$104,電機基金取得届!$KD146,9)="","",MID(TEXT(INDEX(取得届データ入力!$B$5:$P$104,電機基金取得届!$KD146,9),"000000"),6,1))</f>
        <v/>
      </c>
      <c r="ET148" s="312"/>
      <c r="EU148" s="312"/>
      <c r="EV148" s="315"/>
      <c r="EW148" s="199"/>
      <c r="EX148" s="200"/>
      <c r="EY148" s="200"/>
      <c r="EZ148" s="200"/>
      <c r="FA148" s="200"/>
      <c r="FB148" s="200"/>
      <c r="FC148" s="347"/>
      <c r="FD148" s="312"/>
      <c r="FE148" s="312"/>
      <c r="FF148" s="312"/>
      <c r="FG148" s="312"/>
      <c r="FH148" s="312"/>
      <c r="FI148" s="312"/>
      <c r="FJ148" s="335"/>
      <c r="FK148" s="347"/>
      <c r="FL148" s="312"/>
      <c r="FM148" s="312"/>
      <c r="FN148" s="312"/>
      <c r="FO148" s="312"/>
      <c r="FP148" s="312"/>
      <c r="FQ148" s="312"/>
      <c r="FR148" s="335"/>
      <c r="FS148" s="347"/>
      <c r="FT148" s="312"/>
      <c r="FU148" s="312"/>
      <c r="FV148" s="312"/>
      <c r="FW148" s="312"/>
      <c r="FX148" s="312"/>
      <c r="FY148" s="312"/>
      <c r="FZ148" s="315"/>
      <c r="GA148" s="7"/>
      <c r="GB148" s="3"/>
      <c r="GC148" s="3"/>
      <c r="GD148" s="3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KD148" s="164"/>
      <c r="KE148" s="165"/>
      <c r="KF148" s="165"/>
      <c r="KG148" s="165"/>
      <c r="KH148" s="165"/>
      <c r="KI148" s="165"/>
      <c r="KJ148" s="165"/>
      <c r="KK148" s="165"/>
      <c r="KL148" s="165"/>
      <c r="KM148" s="166"/>
    </row>
    <row r="149" spans="1:299" ht="6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11"/>
      <c r="X149" s="412"/>
      <c r="Y149" s="412"/>
      <c r="Z149" s="412"/>
      <c r="AA149" s="412"/>
      <c r="AB149" s="412"/>
      <c r="AC149" s="412"/>
      <c r="AD149" s="412"/>
      <c r="AE149" s="412"/>
      <c r="AF149" s="412"/>
      <c r="AG149" s="412"/>
      <c r="AH149" s="412"/>
      <c r="AI149" s="412"/>
      <c r="AJ149" s="412"/>
      <c r="AK149" s="412"/>
      <c r="AL149" s="412"/>
      <c r="AM149" s="412"/>
      <c r="AN149" s="412"/>
      <c r="AO149" s="412"/>
      <c r="AP149" s="412"/>
      <c r="AQ149" s="412"/>
      <c r="AR149" s="412"/>
      <c r="AS149" s="412"/>
      <c r="AT149" s="412"/>
      <c r="AU149" s="413"/>
      <c r="AV149" s="418"/>
      <c r="AW149" s="412"/>
      <c r="AX149" s="412"/>
      <c r="AY149" s="412"/>
      <c r="AZ149" s="412"/>
      <c r="BA149" s="412"/>
      <c r="BB149" s="412"/>
      <c r="BC149" s="412"/>
      <c r="BD149" s="412"/>
      <c r="BE149" s="412"/>
      <c r="BF149" s="412"/>
      <c r="BG149" s="412"/>
      <c r="BH149" s="412"/>
      <c r="BI149" s="412"/>
      <c r="BJ149" s="412"/>
      <c r="BK149" s="412"/>
      <c r="BL149" s="412"/>
      <c r="BM149" s="412"/>
      <c r="BN149" s="412"/>
      <c r="BO149" s="412"/>
      <c r="BP149" s="412"/>
      <c r="BQ149" s="412"/>
      <c r="BR149" s="412"/>
      <c r="BS149" s="412"/>
      <c r="BT149" s="419"/>
      <c r="BU149" s="422"/>
      <c r="BV149" s="423"/>
      <c r="BW149" s="423"/>
      <c r="BX149" s="423"/>
      <c r="BY149" s="347" t="str">
        <f>IF(INDEX(取得届データ入力!$B$5:$P$104,電機基金取得届!$KD146,6)="","",MID(TEXT(INDEX(取得届データ入力!$B$5:$P$104,電機基金取得届!$KD146,6),"000000"),1,1))</f>
        <v/>
      </c>
      <c r="BZ149" s="312"/>
      <c r="CA149" s="312"/>
      <c r="CB149" s="312"/>
      <c r="CC149" s="312"/>
      <c r="CD149" s="312"/>
      <c r="CE149" s="312" t="str">
        <f>IF(INDEX(取得届データ入力!$B$5:$P$104,電機基金取得届!$KD146,6)="","",MID(TEXT(INDEX(取得届データ入力!$B$5:$P$104,電機基金取得届!$KD146,6),"000000"),2,1))</f>
        <v/>
      </c>
      <c r="CF149" s="312"/>
      <c r="CG149" s="312"/>
      <c r="CH149" s="312"/>
      <c r="CI149" s="312"/>
      <c r="CJ149" s="312"/>
      <c r="CK149" s="312" t="str">
        <f>IF(INDEX(取得届データ入力!$B$5:$P$104,電機基金取得届!$KD146,6)="","",MID(TEXT(INDEX(取得届データ入力!$B$5:$P$104,電機基金取得届!$KD146,6),"000000"),3,1))</f>
        <v/>
      </c>
      <c r="CL149" s="312"/>
      <c r="CM149" s="312"/>
      <c r="CN149" s="312"/>
      <c r="CO149" s="312"/>
      <c r="CP149" s="312"/>
      <c r="CQ149" s="312" t="str">
        <f>IF(INDEX(取得届データ入力!$B$5:$P$104,電機基金取得届!$KD146,6)="","",MID(TEXT(INDEX(取得届データ入力!$B$5:$P$104,電機基金取得届!$KD146,6),"000000"),4,1))</f>
        <v/>
      </c>
      <c r="CR149" s="312"/>
      <c r="CS149" s="312"/>
      <c r="CT149" s="312"/>
      <c r="CU149" s="312"/>
      <c r="CV149" s="312"/>
      <c r="CW149" s="312" t="str">
        <f>IF(INDEX(取得届データ入力!$B$5:$P$104,電機基金取得届!$KD146,6)="","",MID(TEXT(INDEX(取得届データ入力!$B$5:$P$104,電機基金取得届!$KD146,6),"000000"),5,1))</f>
        <v/>
      </c>
      <c r="CX149" s="312"/>
      <c r="CY149" s="312"/>
      <c r="CZ149" s="312"/>
      <c r="DA149" s="312"/>
      <c r="DB149" s="312"/>
      <c r="DC149" s="312" t="str">
        <f>IF(INDEX(取得届データ入力!$B$5:$P$104,電機基金取得届!$KD146,6)="","",MID(TEXT(INDEX(取得届データ入力!$B$5:$P$104,電機基金取得届!$KD146,6),"000000"),6,1))</f>
        <v/>
      </c>
      <c r="DD149" s="312"/>
      <c r="DE149" s="312"/>
      <c r="DF149" s="312"/>
      <c r="DG149" s="312"/>
      <c r="DH149" s="315"/>
      <c r="DI149" s="395"/>
      <c r="DJ149" s="396"/>
      <c r="DK149" s="396"/>
      <c r="DL149" s="396"/>
      <c r="DM149" s="396"/>
      <c r="DN149" s="396"/>
      <c r="DO149" s="396"/>
      <c r="DP149" s="396"/>
      <c r="DQ149" s="396"/>
      <c r="DR149" s="397"/>
      <c r="DS149" s="401"/>
      <c r="DT149" s="402"/>
      <c r="DU149" s="402"/>
      <c r="DV149" s="402"/>
      <c r="DW149" s="402"/>
      <c r="DX149" s="402"/>
      <c r="DY149" s="347"/>
      <c r="DZ149" s="312"/>
      <c r="EA149" s="312"/>
      <c r="EB149" s="312"/>
      <c r="EC149" s="312"/>
      <c r="ED149" s="312"/>
      <c r="EE149" s="312"/>
      <c r="EF149" s="335"/>
      <c r="EG149" s="347"/>
      <c r="EH149" s="312"/>
      <c r="EI149" s="312"/>
      <c r="EJ149" s="312"/>
      <c r="EK149" s="312"/>
      <c r="EL149" s="312"/>
      <c r="EM149" s="312"/>
      <c r="EN149" s="335"/>
      <c r="EO149" s="347"/>
      <c r="EP149" s="312"/>
      <c r="EQ149" s="312"/>
      <c r="ER149" s="312"/>
      <c r="ES149" s="312"/>
      <c r="ET149" s="312"/>
      <c r="EU149" s="312"/>
      <c r="EV149" s="315"/>
      <c r="EW149" s="199"/>
      <c r="EX149" s="200"/>
      <c r="EY149" s="200"/>
      <c r="EZ149" s="200"/>
      <c r="FA149" s="200"/>
      <c r="FB149" s="200"/>
      <c r="FC149" s="347"/>
      <c r="FD149" s="312"/>
      <c r="FE149" s="312"/>
      <c r="FF149" s="312"/>
      <c r="FG149" s="312"/>
      <c r="FH149" s="312"/>
      <c r="FI149" s="312"/>
      <c r="FJ149" s="335"/>
      <c r="FK149" s="347"/>
      <c r="FL149" s="312"/>
      <c r="FM149" s="312"/>
      <c r="FN149" s="312"/>
      <c r="FO149" s="312"/>
      <c r="FP149" s="312"/>
      <c r="FQ149" s="312"/>
      <c r="FR149" s="335"/>
      <c r="FS149" s="347"/>
      <c r="FT149" s="312"/>
      <c r="FU149" s="312"/>
      <c r="FV149" s="312"/>
      <c r="FW149" s="312"/>
      <c r="FX149" s="312"/>
      <c r="FY149" s="312"/>
      <c r="FZ149" s="315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KD149" s="164"/>
      <c r="KE149" s="165"/>
      <c r="KF149" s="165"/>
      <c r="KG149" s="165"/>
      <c r="KH149" s="165"/>
      <c r="KI149" s="165"/>
      <c r="KJ149" s="165"/>
      <c r="KK149" s="165"/>
      <c r="KL149" s="165"/>
      <c r="KM149" s="166"/>
    </row>
    <row r="150" spans="1:299" ht="6.9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74" t="s">
        <v>37</v>
      </c>
      <c r="X150" s="375"/>
      <c r="Y150" s="375"/>
      <c r="Z150" s="375"/>
      <c r="AA150" s="375"/>
      <c r="AB150" s="375"/>
      <c r="AC150" s="376"/>
      <c r="AD150" s="376"/>
      <c r="AE150" s="376"/>
      <c r="AF150" s="376"/>
      <c r="AG150" s="376"/>
      <c r="AH150" s="376"/>
      <c r="AI150" s="376"/>
      <c r="AJ150" s="376"/>
      <c r="AK150" s="376"/>
      <c r="AL150" s="376"/>
      <c r="AM150" s="376"/>
      <c r="AN150" s="376"/>
      <c r="AO150" s="376"/>
      <c r="AP150" s="376"/>
      <c r="AQ150" s="376"/>
      <c r="AR150" s="376"/>
      <c r="AS150" s="376"/>
      <c r="AT150" s="376"/>
      <c r="AU150" s="377"/>
      <c r="AV150" s="380" t="s">
        <v>38</v>
      </c>
      <c r="AW150" s="200"/>
      <c r="AX150" s="200"/>
      <c r="AY150" s="200"/>
      <c r="AZ150" s="200"/>
      <c r="BA150" s="376"/>
      <c r="BB150" s="376"/>
      <c r="BC150" s="376"/>
      <c r="BD150" s="376"/>
      <c r="BE150" s="376"/>
      <c r="BF150" s="376"/>
      <c r="BG150" s="376"/>
      <c r="BH150" s="376"/>
      <c r="BI150" s="376"/>
      <c r="BJ150" s="376"/>
      <c r="BK150" s="376"/>
      <c r="BL150" s="376"/>
      <c r="BM150" s="376"/>
      <c r="BN150" s="376"/>
      <c r="BO150" s="376"/>
      <c r="BP150" s="376"/>
      <c r="BQ150" s="376"/>
      <c r="BR150" s="376"/>
      <c r="BS150" s="376"/>
      <c r="BT150" s="381"/>
      <c r="BU150" s="422"/>
      <c r="BV150" s="423"/>
      <c r="BW150" s="423"/>
      <c r="BX150" s="423"/>
      <c r="BY150" s="347"/>
      <c r="BZ150" s="312"/>
      <c r="CA150" s="312"/>
      <c r="CB150" s="312"/>
      <c r="CC150" s="312"/>
      <c r="CD150" s="312"/>
      <c r="CE150" s="312"/>
      <c r="CF150" s="312"/>
      <c r="CG150" s="312"/>
      <c r="CH150" s="312"/>
      <c r="CI150" s="312"/>
      <c r="CJ150" s="312"/>
      <c r="CK150" s="312"/>
      <c r="CL150" s="312"/>
      <c r="CM150" s="312"/>
      <c r="CN150" s="312"/>
      <c r="CO150" s="312"/>
      <c r="CP150" s="312"/>
      <c r="CQ150" s="312"/>
      <c r="CR150" s="312"/>
      <c r="CS150" s="312"/>
      <c r="CT150" s="312"/>
      <c r="CU150" s="312"/>
      <c r="CV150" s="312"/>
      <c r="CW150" s="312"/>
      <c r="CX150" s="312"/>
      <c r="CY150" s="312"/>
      <c r="CZ150" s="312"/>
      <c r="DA150" s="312"/>
      <c r="DB150" s="312"/>
      <c r="DC150" s="312"/>
      <c r="DD150" s="312"/>
      <c r="DE150" s="312"/>
      <c r="DF150" s="312"/>
      <c r="DG150" s="312"/>
      <c r="DH150" s="315"/>
      <c r="DI150" s="395"/>
      <c r="DJ150" s="396"/>
      <c r="DK150" s="396"/>
      <c r="DL150" s="396"/>
      <c r="DM150" s="396"/>
      <c r="DN150" s="396"/>
      <c r="DO150" s="396"/>
      <c r="DP150" s="396"/>
      <c r="DQ150" s="396"/>
      <c r="DR150" s="397"/>
      <c r="DS150" s="401"/>
      <c r="DT150" s="402"/>
      <c r="DU150" s="402"/>
      <c r="DV150" s="402"/>
      <c r="DW150" s="402"/>
      <c r="DX150" s="402"/>
      <c r="DY150" s="347"/>
      <c r="DZ150" s="312"/>
      <c r="EA150" s="312"/>
      <c r="EB150" s="312"/>
      <c r="EC150" s="312"/>
      <c r="ED150" s="312"/>
      <c r="EE150" s="312"/>
      <c r="EF150" s="335"/>
      <c r="EG150" s="347"/>
      <c r="EH150" s="312"/>
      <c r="EI150" s="312"/>
      <c r="EJ150" s="312"/>
      <c r="EK150" s="312"/>
      <c r="EL150" s="312"/>
      <c r="EM150" s="312"/>
      <c r="EN150" s="335"/>
      <c r="EO150" s="347"/>
      <c r="EP150" s="312"/>
      <c r="EQ150" s="312"/>
      <c r="ER150" s="312"/>
      <c r="ES150" s="312"/>
      <c r="ET150" s="312"/>
      <c r="EU150" s="312"/>
      <c r="EV150" s="315"/>
      <c r="EW150" s="199" t="s">
        <v>39</v>
      </c>
      <c r="EX150" s="200"/>
      <c r="EY150" s="200"/>
      <c r="EZ150" s="200"/>
      <c r="FA150" s="200"/>
      <c r="FB150" s="383"/>
      <c r="FC150" s="347"/>
      <c r="FD150" s="312"/>
      <c r="FE150" s="312"/>
      <c r="FF150" s="312"/>
      <c r="FG150" s="312"/>
      <c r="FH150" s="312"/>
      <c r="FI150" s="312"/>
      <c r="FJ150" s="335"/>
      <c r="FK150" s="347"/>
      <c r="FL150" s="312"/>
      <c r="FM150" s="312"/>
      <c r="FN150" s="312"/>
      <c r="FO150" s="312"/>
      <c r="FP150" s="312"/>
      <c r="FQ150" s="312"/>
      <c r="FR150" s="335"/>
      <c r="FS150" s="347"/>
      <c r="FT150" s="312"/>
      <c r="FU150" s="312"/>
      <c r="FV150" s="312"/>
      <c r="FW150" s="312"/>
      <c r="FX150" s="312"/>
      <c r="FY150" s="312"/>
      <c r="FZ150" s="315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KD150" s="164"/>
      <c r="KE150" s="165"/>
      <c r="KF150" s="165"/>
      <c r="KG150" s="165"/>
      <c r="KH150" s="165"/>
      <c r="KI150" s="165"/>
      <c r="KJ150" s="165"/>
      <c r="KK150" s="165"/>
      <c r="KL150" s="165"/>
      <c r="KM150" s="166"/>
    </row>
    <row r="151" spans="1:299" ht="6.9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199"/>
      <c r="X151" s="200"/>
      <c r="Y151" s="200"/>
      <c r="Z151" s="200"/>
      <c r="AA151" s="200"/>
      <c r="AB151" s="200"/>
      <c r="AC151" s="378"/>
      <c r="AD151" s="378"/>
      <c r="AE151" s="378"/>
      <c r="AF151" s="378"/>
      <c r="AG151" s="378"/>
      <c r="AH151" s="378"/>
      <c r="AI151" s="378"/>
      <c r="AJ151" s="378"/>
      <c r="AK151" s="378"/>
      <c r="AL151" s="378"/>
      <c r="AM151" s="378"/>
      <c r="AN151" s="378"/>
      <c r="AO151" s="378"/>
      <c r="AP151" s="378"/>
      <c r="AQ151" s="378"/>
      <c r="AR151" s="378"/>
      <c r="AS151" s="378"/>
      <c r="AT151" s="378"/>
      <c r="AU151" s="379"/>
      <c r="AV151" s="380"/>
      <c r="AW151" s="200"/>
      <c r="AX151" s="200"/>
      <c r="AY151" s="200"/>
      <c r="AZ151" s="200"/>
      <c r="BA151" s="378"/>
      <c r="BB151" s="378"/>
      <c r="BC151" s="378"/>
      <c r="BD151" s="378"/>
      <c r="BE151" s="378"/>
      <c r="BF151" s="378"/>
      <c r="BG151" s="378"/>
      <c r="BH151" s="378"/>
      <c r="BI151" s="378"/>
      <c r="BJ151" s="378"/>
      <c r="BK151" s="378"/>
      <c r="BL151" s="378"/>
      <c r="BM151" s="378"/>
      <c r="BN151" s="378"/>
      <c r="BO151" s="378"/>
      <c r="BP151" s="378"/>
      <c r="BQ151" s="378"/>
      <c r="BR151" s="378"/>
      <c r="BS151" s="378"/>
      <c r="BT151" s="382"/>
      <c r="BU151" s="422"/>
      <c r="BV151" s="423"/>
      <c r="BW151" s="423"/>
      <c r="BX151" s="423"/>
      <c r="BY151" s="347"/>
      <c r="BZ151" s="312"/>
      <c r="CA151" s="312"/>
      <c r="CB151" s="312"/>
      <c r="CC151" s="312"/>
      <c r="CD151" s="312"/>
      <c r="CE151" s="312"/>
      <c r="CF151" s="312"/>
      <c r="CG151" s="312"/>
      <c r="CH151" s="312"/>
      <c r="CI151" s="312"/>
      <c r="CJ151" s="312"/>
      <c r="CK151" s="312"/>
      <c r="CL151" s="312"/>
      <c r="CM151" s="312"/>
      <c r="CN151" s="312"/>
      <c r="CO151" s="312"/>
      <c r="CP151" s="312"/>
      <c r="CQ151" s="312"/>
      <c r="CR151" s="312"/>
      <c r="CS151" s="312"/>
      <c r="CT151" s="312"/>
      <c r="CU151" s="312"/>
      <c r="CV151" s="312"/>
      <c r="CW151" s="312"/>
      <c r="CX151" s="312"/>
      <c r="CY151" s="312"/>
      <c r="CZ151" s="312"/>
      <c r="DA151" s="312"/>
      <c r="DB151" s="312"/>
      <c r="DC151" s="312"/>
      <c r="DD151" s="312"/>
      <c r="DE151" s="312"/>
      <c r="DF151" s="312"/>
      <c r="DG151" s="312"/>
      <c r="DH151" s="315"/>
      <c r="DI151" s="395"/>
      <c r="DJ151" s="396"/>
      <c r="DK151" s="396"/>
      <c r="DL151" s="396"/>
      <c r="DM151" s="396"/>
      <c r="DN151" s="396"/>
      <c r="DO151" s="396"/>
      <c r="DP151" s="396"/>
      <c r="DQ151" s="396"/>
      <c r="DR151" s="397"/>
      <c r="DS151" s="401"/>
      <c r="DT151" s="402"/>
      <c r="DU151" s="402"/>
      <c r="DV151" s="402"/>
      <c r="DW151" s="402"/>
      <c r="DX151" s="402"/>
      <c r="DY151" s="347"/>
      <c r="DZ151" s="312"/>
      <c r="EA151" s="312"/>
      <c r="EB151" s="312"/>
      <c r="EC151" s="312"/>
      <c r="ED151" s="312"/>
      <c r="EE151" s="312"/>
      <c r="EF151" s="335"/>
      <c r="EG151" s="347"/>
      <c r="EH151" s="312"/>
      <c r="EI151" s="312"/>
      <c r="EJ151" s="312"/>
      <c r="EK151" s="312"/>
      <c r="EL151" s="312"/>
      <c r="EM151" s="312"/>
      <c r="EN151" s="335"/>
      <c r="EO151" s="347"/>
      <c r="EP151" s="312"/>
      <c r="EQ151" s="312"/>
      <c r="ER151" s="312"/>
      <c r="ES151" s="312"/>
      <c r="ET151" s="312"/>
      <c r="EU151" s="312"/>
      <c r="EV151" s="315"/>
      <c r="EW151" s="199"/>
      <c r="EX151" s="200"/>
      <c r="EY151" s="200"/>
      <c r="EZ151" s="200"/>
      <c r="FA151" s="200"/>
      <c r="FB151" s="383"/>
      <c r="FC151" s="347"/>
      <c r="FD151" s="312"/>
      <c r="FE151" s="312"/>
      <c r="FF151" s="312"/>
      <c r="FG151" s="312"/>
      <c r="FH151" s="312"/>
      <c r="FI151" s="312"/>
      <c r="FJ151" s="335"/>
      <c r="FK151" s="347"/>
      <c r="FL151" s="312"/>
      <c r="FM151" s="312"/>
      <c r="FN151" s="312"/>
      <c r="FO151" s="312"/>
      <c r="FP151" s="312"/>
      <c r="FQ151" s="312"/>
      <c r="FR151" s="335"/>
      <c r="FS151" s="347"/>
      <c r="FT151" s="312"/>
      <c r="FU151" s="312"/>
      <c r="FV151" s="312"/>
      <c r="FW151" s="312"/>
      <c r="FX151" s="312"/>
      <c r="FY151" s="312"/>
      <c r="FZ151" s="315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KD151" s="164"/>
      <c r="KE151" s="165"/>
      <c r="KF151" s="165"/>
      <c r="KG151" s="165"/>
      <c r="KH151" s="165"/>
      <c r="KI151" s="165"/>
      <c r="KJ151" s="165"/>
      <c r="KK151" s="165"/>
      <c r="KL151" s="165"/>
      <c r="KM151" s="166"/>
    </row>
    <row r="152" spans="1:299" ht="6.95" customHeight="1" thickBo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84" t="str">
        <f>IF(INDEX(取得届データ入力!$B$5:$P$104,電機基金取得届!$KD146,1)="","",INDEX(取得届データ入力!$B$5:$P$104,電機基金取得届!$KD146,1))</f>
        <v/>
      </c>
      <c r="X152" s="385"/>
      <c r="Y152" s="385"/>
      <c r="Z152" s="385"/>
      <c r="AA152" s="385"/>
      <c r="AB152" s="385"/>
      <c r="AC152" s="385"/>
      <c r="AD152" s="385"/>
      <c r="AE152" s="385"/>
      <c r="AF152" s="385"/>
      <c r="AG152" s="385"/>
      <c r="AH152" s="385"/>
      <c r="AI152" s="385"/>
      <c r="AJ152" s="385"/>
      <c r="AK152" s="385"/>
      <c r="AL152" s="385"/>
      <c r="AM152" s="385"/>
      <c r="AN152" s="385"/>
      <c r="AO152" s="385"/>
      <c r="AP152" s="385"/>
      <c r="AQ152" s="385"/>
      <c r="AR152" s="385"/>
      <c r="AS152" s="385"/>
      <c r="AT152" s="385"/>
      <c r="AU152" s="386"/>
      <c r="AV152" s="390" t="str">
        <f>IF(INDEX(取得届データ入力!$B$5:$P$104,電機基金取得届!$KD146,2)="","",INDEX(取得届データ入力!$B$5:$P$104,電機基金取得届!$KD146,2))</f>
        <v/>
      </c>
      <c r="AW152" s="390"/>
      <c r="AX152" s="390"/>
      <c r="AY152" s="390"/>
      <c r="AZ152" s="390"/>
      <c r="BA152" s="390"/>
      <c r="BB152" s="390"/>
      <c r="BC152" s="390"/>
      <c r="BD152" s="390"/>
      <c r="BE152" s="390"/>
      <c r="BF152" s="390"/>
      <c r="BG152" s="390"/>
      <c r="BH152" s="390"/>
      <c r="BI152" s="390"/>
      <c r="BJ152" s="390"/>
      <c r="BK152" s="390"/>
      <c r="BL152" s="390"/>
      <c r="BM152" s="390"/>
      <c r="BN152" s="390"/>
      <c r="BO152" s="390"/>
      <c r="BP152" s="390"/>
      <c r="BQ152" s="390"/>
      <c r="BR152" s="390"/>
      <c r="BS152" s="390"/>
      <c r="BT152" s="391"/>
      <c r="BU152" s="422"/>
      <c r="BV152" s="423"/>
      <c r="BW152" s="423"/>
      <c r="BX152" s="423"/>
      <c r="BY152" s="347"/>
      <c r="BZ152" s="312"/>
      <c r="CA152" s="312"/>
      <c r="CB152" s="312"/>
      <c r="CC152" s="312"/>
      <c r="CD152" s="312"/>
      <c r="CE152" s="312"/>
      <c r="CF152" s="312"/>
      <c r="CG152" s="312"/>
      <c r="CH152" s="312"/>
      <c r="CI152" s="312"/>
      <c r="CJ152" s="312"/>
      <c r="CK152" s="312"/>
      <c r="CL152" s="312"/>
      <c r="CM152" s="312"/>
      <c r="CN152" s="312"/>
      <c r="CO152" s="312"/>
      <c r="CP152" s="312"/>
      <c r="CQ152" s="312"/>
      <c r="CR152" s="312"/>
      <c r="CS152" s="312"/>
      <c r="CT152" s="312"/>
      <c r="CU152" s="312"/>
      <c r="CV152" s="312"/>
      <c r="CW152" s="312"/>
      <c r="CX152" s="312"/>
      <c r="CY152" s="312"/>
      <c r="CZ152" s="312"/>
      <c r="DA152" s="312"/>
      <c r="DB152" s="312"/>
      <c r="DC152" s="312"/>
      <c r="DD152" s="312"/>
      <c r="DE152" s="312"/>
      <c r="DF152" s="312"/>
      <c r="DG152" s="312"/>
      <c r="DH152" s="315"/>
      <c r="DI152" s="395"/>
      <c r="DJ152" s="396"/>
      <c r="DK152" s="396"/>
      <c r="DL152" s="396"/>
      <c r="DM152" s="396"/>
      <c r="DN152" s="396"/>
      <c r="DO152" s="396"/>
      <c r="DP152" s="396"/>
      <c r="DQ152" s="396"/>
      <c r="DR152" s="397"/>
      <c r="DS152" s="401"/>
      <c r="DT152" s="402"/>
      <c r="DU152" s="402"/>
      <c r="DV152" s="402"/>
      <c r="DW152" s="402"/>
      <c r="DX152" s="402"/>
      <c r="DY152" s="347"/>
      <c r="DZ152" s="312"/>
      <c r="EA152" s="312"/>
      <c r="EB152" s="312"/>
      <c r="EC152" s="312"/>
      <c r="ED152" s="312"/>
      <c r="EE152" s="312"/>
      <c r="EF152" s="335"/>
      <c r="EG152" s="347"/>
      <c r="EH152" s="312"/>
      <c r="EI152" s="312"/>
      <c r="EJ152" s="312"/>
      <c r="EK152" s="312"/>
      <c r="EL152" s="312"/>
      <c r="EM152" s="312"/>
      <c r="EN152" s="335"/>
      <c r="EO152" s="347"/>
      <c r="EP152" s="312"/>
      <c r="EQ152" s="312"/>
      <c r="ER152" s="312"/>
      <c r="ES152" s="312"/>
      <c r="ET152" s="312"/>
      <c r="EU152" s="312"/>
      <c r="EV152" s="315"/>
      <c r="EW152" s="199"/>
      <c r="EX152" s="200"/>
      <c r="EY152" s="200"/>
      <c r="EZ152" s="200"/>
      <c r="FA152" s="200"/>
      <c r="FB152" s="383"/>
      <c r="FC152" s="347"/>
      <c r="FD152" s="312"/>
      <c r="FE152" s="312"/>
      <c r="FF152" s="312"/>
      <c r="FG152" s="312"/>
      <c r="FH152" s="312"/>
      <c r="FI152" s="312"/>
      <c r="FJ152" s="335"/>
      <c r="FK152" s="347"/>
      <c r="FL152" s="312"/>
      <c r="FM152" s="312"/>
      <c r="FN152" s="312"/>
      <c r="FO152" s="312"/>
      <c r="FP152" s="312"/>
      <c r="FQ152" s="312"/>
      <c r="FR152" s="335"/>
      <c r="FS152" s="347"/>
      <c r="FT152" s="312"/>
      <c r="FU152" s="312"/>
      <c r="FV152" s="312"/>
      <c r="FW152" s="312"/>
      <c r="FX152" s="312"/>
      <c r="FY152" s="312"/>
      <c r="FZ152" s="315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KD152" s="167"/>
      <c r="KE152" s="168"/>
      <c r="KF152" s="168"/>
      <c r="KG152" s="168"/>
      <c r="KH152" s="168"/>
      <c r="KI152" s="168"/>
      <c r="KJ152" s="168"/>
      <c r="KK152" s="168"/>
      <c r="KL152" s="168"/>
      <c r="KM152" s="169"/>
    </row>
    <row r="153" spans="1:299" ht="6.95" customHeight="1" thickTop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84"/>
      <c r="X153" s="385"/>
      <c r="Y153" s="385"/>
      <c r="Z153" s="385"/>
      <c r="AA153" s="385"/>
      <c r="AB153" s="385"/>
      <c r="AC153" s="385"/>
      <c r="AD153" s="385"/>
      <c r="AE153" s="385"/>
      <c r="AF153" s="385"/>
      <c r="AG153" s="385"/>
      <c r="AH153" s="385"/>
      <c r="AI153" s="385"/>
      <c r="AJ153" s="385"/>
      <c r="AK153" s="385"/>
      <c r="AL153" s="385"/>
      <c r="AM153" s="385"/>
      <c r="AN153" s="385"/>
      <c r="AO153" s="385"/>
      <c r="AP153" s="385"/>
      <c r="AQ153" s="385"/>
      <c r="AR153" s="385"/>
      <c r="AS153" s="385"/>
      <c r="AT153" s="385"/>
      <c r="AU153" s="386"/>
      <c r="AV153" s="390"/>
      <c r="AW153" s="390"/>
      <c r="AX153" s="390"/>
      <c r="AY153" s="390"/>
      <c r="AZ153" s="390"/>
      <c r="BA153" s="390"/>
      <c r="BB153" s="390"/>
      <c r="BC153" s="390"/>
      <c r="BD153" s="390"/>
      <c r="BE153" s="390"/>
      <c r="BF153" s="390"/>
      <c r="BG153" s="390"/>
      <c r="BH153" s="390"/>
      <c r="BI153" s="390"/>
      <c r="BJ153" s="390"/>
      <c r="BK153" s="390"/>
      <c r="BL153" s="390"/>
      <c r="BM153" s="390"/>
      <c r="BN153" s="390"/>
      <c r="BO153" s="390"/>
      <c r="BP153" s="390"/>
      <c r="BQ153" s="390"/>
      <c r="BR153" s="390"/>
      <c r="BS153" s="390"/>
      <c r="BT153" s="391"/>
      <c r="BU153" s="422"/>
      <c r="BV153" s="423"/>
      <c r="BW153" s="423"/>
      <c r="BX153" s="423"/>
      <c r="BY153" s="347"/>
      <c r="BZ153" s="312"/>
      <c r="CA153" s="312"/>
      <c r="CB153" s="312"/>
      <c r="CC153" s="312"/>
      <c r="CD153" s="312"/>
      <c r="CE153" s="312"/>
      <c r="CF153" s="312"/>
      <c r="CG153" s="312"/>
      <c r="CH153" s="312"/>
      <c r="CI153" s="312"/>
      <c r="CJ153" s="312"/>
      <c r="CK153" s="312"/>
      <c r="CL153" s="312"/>
      <c r="CM153" s="312"/>
      <c r="CN153" s="312"/>
      <c r="CO153" s="312"/>
      <c r="CP153" s="312"/>
      <c r="CQ153" s="312"/>
      <c r="CR153" s="312"/>
      <c r="CS153" s="312"/>
      <c r="CT153" s="312"/>
      <c r="CU153" s="312"/>
      <c r="CV153" s="312"/>
      <c r="CW153" s="312"/>
      <c r="CX153" s="312"/>
      <c r="CY153" s="312"/>
      <c r="CZ153" s="312"/>
      <c r="DA153" s="312"/>
      <c r="DB153" s="312"/>
      <c r="DC153" s="312"/>
      <c r="DD153" s="312"/>
      <c r="DE153" s="312"/>
      <c r="DF153" s="312"/>
      <c r="DG153" s="312"/>
      <c r="DH153" s="315"/>
      <c r="DI153" s="395"/>
      <c r="DJ153" s="396"/>
      <c r="DK153" s="396"/>
      <c r="DL153" s="396"/>
      <c r="DM153" s="396"/>
      <c r="DN153" s="396"/>
      <c r="DO153" s="396"/>
      <c r="DP153" s="396"/>
      <c r="DQ153" s="396"/>
      <c r="DR153" s="397"/>
      <c r="DS153" s="401"/>
      <c r="DT153" s="402"/>
      <c r="DU153" s="402"/>
      <c r="DV153" s="402"/>
      <c r="DW153" s="402"/>
      <c r="DX153" s="402"/>
      <c r="DY153" s="347"/>
      <c r="DZ153" s="312"/>
      <c r="EA153" s="312"/>
      <c r="EB153" s="312"/>
      <c r="EC153" s="312"/>
      <c r="ED153" s="312"/>
      <c r="EE153" s="312"/>
      <c r="EF153" s="335"/>
      <c r="EG153" s="347"/>
      <c r="EH153" s="312"/>
      <c r="EI153" s="312"/>
      <c r="EJ153" s="312"/>
      <c r="EK153" s="312"/>
      <c r="EL153" s="312"/>
      <c r="EM153" s="312"/>
      <c r="EN153" s="335"/>
      <c r="EO153" s="347"/>
      <c r="EP153" s="312"/>
      <c r="EQ153" s="312"/>
      <c r="ER153" s="312"/>
      <c r="ES153" s="312"/>
      <c r="ET153" s="312"/>
      <c r="EU153" s="312"/>
      <c r="EV153" s="315"/>
      <c r="EW153" s="199" t="s">
        <v>40</v>
      </c>
      <c r="EX153" s="200"/>
      <c r="EY153" s="200"/>
      <c r="EZ153" s="200"/>
      <c r="FA153" s="200"/>
      <c r="FB153" s="383"/>
      <c r="FC153" s="347"/>
      <c r="FD153" s="312"/>
      <c r="FE153" s="312"/>
      <c r="FF153" s="312"/>
      <c r="FG153" s="312"/>
      <c r="FH153" s="312"/>
      <c r="FI153" s="312"/>
      <c r="FJ153" s="335"/>
      <c r="FK153" s="347"/>
      <c r="FL153" s="312"/>
      <c r="FM153" s="312"/>
      <c r="FN153" s="312"/>
      <c r="FO153" s="312"/>
      <c r="FP153" s="312"/>
      <c r="FQ153" s="312"/>
      <c r="FR153" s="335"/>
      <c r="FS153" s="347"/>
      <c r="FT153" s="312"/>
      <c r="FU153" s="312"/>
      <c r="FV153" s="312"/>
      <c r="FW153" s="312"/>
      <c r="FX153" s="312"/>
      <c r="FY153" s="312"/>
      <c r="FZ153" s="315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</row>
    <row r="154" spans="1:299" ht="6.9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84"/>
      <c r="X154" s="385"/>
      <c r="Y154" s="385"/>
      <c r="Z154" s="385"/>
      <c r="AA154" s="385"/>
      <c r="AB154" s="385"/>
      <c r="AC154" s="385"/>
      <c r="AD154" s="385"/>
      <c r="AE154" s="385"/>
      <c r="AF154" s="385"/>
      <c r="AG154" s="385"/>
      <c r="AH154" s="385"/>
      <c r="AI154" s="385"/>
      <c r="AJ154" s="385"/>
      <c r="AK154" s="385"/>
      <c r="AL154" s="385"/>
      <c r="AM154" s="385"/>
      <c r="AN154" s="385"/>
      <c r="AO154" s="385"/>
      <c r="AP154" s="385"/>
      <c r="AQ154" s="385"/>
      <c r="AR154" s="385"/>
      <c r="AS154" s="385"/>
      <c r="AT154" s="385"/>
      <c r="AU154" s="386"/>
      <c r="AV154" s="390"/>
      <c r="AW154" s="390"/>
      <c r="AX154" s="390"/>
      <c r="AY154" s="390"/>
      <c r="AZ154" s="390"/>
      <c r="BA154" s="390"/>
      <c r="BB154" s="390"/>
      <c r="BC154" s="390"/>
      <c r="BD154" s="390"/>
      <c r="BE154" s="390"/>
      <c r="BF154" s="390"/>
      <c r="BG154" s="390"/>
      <c r="BH154" s="390"/>
      <c r="BI154" s="390"/>
      <c r="BJ154" s="390"/>
      <c r="BK154" s="390"/>
      <c r="BL154" s="390"/>
      <c r="BM154" s="390"/>
      <c r="BN154" s="390"/>
      <c r="BO154" s="390"/>
      <c r="BP154" s="390"/>
      <c r="BQ154" s="390"/>
      <c r="BR154" s="390"/>
      <c r="BS154" s="390"/>
      <c r="BT154" s="391"/>
      <c r="BU154" s="422"/>
      <c r="BV154" s="423"/>
      <c r="BW154" s="423"/>
      <c r="BX154" s="423"/>
      <c r="BY154" s="347"/>
      <c r="BZ154" s="312"/>
      <c r="CA154" s="312"/>
      <c r="CB154" s="312"/>
      <c r="CC154" s="312"/>
      <c r="CD154" s="312"/>
      <c r="CE154" s="312"/>
      <c r="CF154" s="312"/>
      <c r="CG154" s="312"/>
      <c r="CH154" s="312"/>
      <c r="CI154" s="312"/>
      <c r="CJ154" s="312"/>
      <c r="CK154" s="312"/>
      <c r="CL154" s="312"/>
      <c r="CM154" s="312"/>
      <c r="CN154" s="312"/>
      <c r="CO154" s="312"/>
      <c r="CP154" s="312"/>
      <c r="CQ154" s="312"/>
      <c r="CR154" s="312"/>
      <c r="CS154" s="312"/>
      <c r="CT154" s="312"/>
      <c r="CU154" s="312"/>
      <c r="CV154" s="312"/>
      <c r="CW154" s="312"/>
      <c r="CX154" s="312"/>
      <c r="CY154" s="312"/>
      <c r="CZ154" s="312"/>
      <c r="DA154" s="312"/>
      <c r="DB154" s="312"/>
      <c r="DC154" s="312"/>
      <c r="DD154" s="312"/>
      <c r="DE154" s="312"/>
      <c r="DF154" s="312"/>
      <c r="DG154" s="312"/>
      <c r="DH154" s="315"/>
      <c r="DI154" s="395"/>
      <c r="DJ154" s="396"/>
      <c r="DK154" s="396"/>
      <c r="DL154" s="396"/>
      <c r="DM154" s="396"/>
      <c r="DN154" s="396"/>
      <c r="DO154" s="396"/>
      <c r="DP154" s="396"/>
      <c r="DQ154" s="396"/>
      <c r="DR154" s="397"/>
      <c r="DS154" s="401"/>
      <c r="DT154" s="402"/>
      <c r="DU154" s="402"/>
      <c r="DV154" s="402"/>
      <c r="DW154" s="402"/>
      <c r="DX154" s="402"/>
      <c r="DY154" s="347"/>
      <c r="DZ154" s="312"/>
      <c r="EA154" s="312"/>
      <c r="EB154" s="312"/>
      <c r="EC154" s="312"/>
      <c r="ED154" s="312"/>
      <c r="EE154" s="312"/>
      <c r="EF154" s="335"/>
      <c r="EG154" s="347"/>
      <c r="EH154" s="312"/>
      <c r="EI154" s="312"/>
      <c r="EJ154" s="312"/>
      <c r="EK154" s="312"/>
      <c r="EL154" s="312"/>
      <c r="EM154" s="312"/>
      <c r="EN154" s="335"/>
      <c r="EO154" s="347"/>
      <c r="EP154" s="312"/>
      <c r="EQ154" s="312"/>
      <c r="ER154" s="312"/>
      <c r="ES154" s="312"/>
      <c r="ET154" s="312"/>
      <c r="EU154" s="312"/>
      <c r="EV154" s="315"/>
      <c r="EW154" s="199"/>
      <c r="EX154" s="200"/>
      <c r="EY154" s="200"/>
      <c r="EZ154" s="200"/>
      <c r="FA154" s="200"/>
      <c r="FB154" s="383"/>
      <c r="FC154" s="347"/>
      <c r="FD154" s="312"/>
      <c r="FE154" s="312"/>
      <c r="FF154" s="312"/>
      <c r="FG154" s="312"/>
      <c r="FH154" s="312"/>
      <c r="FI154" s="312"/>
      <c r="FJ154" s="335"/>
      <c r="FK154" s="347"/>
      <c r="FL154" s="312"/>
      <c r="FM154" s="312"/>
      <c r="FN154" s="312"/>
      <c r="FO154" s="312"/>
      <c r="FP154" s="312"/>
      <c r="FQ154" s="312"/>
      <c r="FR154" s="335"/>
      <c r="FS154" s="347"/>
      <c r="FT154" s="312"/>
      <c r="FU154" s="312"/>
      <c r="FV154" s="312"/>
      <c r="FW154" s="312"/>
      <c r="FX154" s="312"/>
      <c r="FY154" s="312"/>
      <c r="FZ154" s="315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</row>
    <row r="155" spans="1:299" ht="6.9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84"/>
      <c r="X155" s="385"/>
      <c r="Y155" s="385"/>
      <c r="Z155" s="385"/>
      <c r="AA155" s="385"/>
      <c r="AB155" s="385"/>
      <c r="AC155" s="385"/>
      <c r="AD155" s="385"/>
      <c r="AE155" s="385"/>
      <c r="AF155" s="385"/>
      <c r="AG155" s="385"/>
      <c r="AH155" s="385"/>
      <c r="AI155" s="385"/>
      <c r="AJ155" s="385"/>
      <c r="AK155" s="385"/>
      <c r="AL155" s="385"/>
      <c r="AM155" s="385"/>
      <c r="AN155" s="385"/>
      <c r="AO155" s="385"/>
      <c r="AP155" s="385"/>
      <c r="AQ155" s="385"/>
      <c r="AR155" s="385"/>
      <c r="AS155" s="385"/>
      <c r="AT155" s="385"/>
      <c r="AU155" s="386"/>
      <c r="AV155" s="390"/>
      <c r="AW155" s="390"/>
      <c r="AX155" s="390"/>
      <c r="AY155" s="390"/>
      <c r="AZ155" s="390"/>
      <c r="BA155" s="390"/>
      <c r="BB155" s="390"/>
      <c r="BC155" s="390"/>
      <c r="BD155" s="390"/>
      <c r="BE155" s="390"/>
      <c r="BF155" s="390"/>
      <c r="BG155" s="390"/>
      <c r="BH155" s="390"/>
      <c r="BI155" s="390"/>
      <c r="BJ155" s="390"/>
      <c r="BK155" s="390"/>
      <c r="BL155" s="390"/>
      <c r="BM155" s="390"/>
      <c r="BN155" s="390"/>
      <c r="BO155" s="390"/>
      <c r="BP155" s="390"/>
      <c r="BQ155" s="390"/>
      <c r="BR155" s="390"/>
      <c r="BS155" s="390"/>
      <c r="BT155" s="391"/>
      <c r="BU155" s="422"/>
      <c r="BV155" s="423"/>
      <c r="BW155" s="423"/>
      <c r="BX155" s="423"/>
      <c r="BY155" s="347"/>
      <c r="BZ155" s="312"/>
      <c r="CA155" s="312"/>
      <c r="CB155" s="312"/>
      <c r="CC155" s="312"/>
      <c r="CD155" s="312"/>
      <c r="CE155" s="312"/>
      <c r="CF155" s="312"/>
      <c r="CG155" s="312"/>
      <c r="CH155" s="312"/>
      <c r="CI155" s="312"/>
      <c r="CJ155" s="312"/>
      <c r="CK155" s="312"/>
      <c r="CL155" s="312"/>
      <c r="CM155" s="312"/>
      <c r="CN155" s="312"/>
      <c r="CO155" s="312"/>
      <c r="CP155" s="312"/>
      <c r="CQ155" s="312"/>
      <c r="CR155" s="312"/>
      <c r="CS155" s="312"/>
      <c r="CT155" s="312"/>
      <c r="CU155" s="312"/>
      <c r="CV155" s="312"/>
      <c r="CW155" s="312"/>
      <c r="CX155" s="312"/>
      <c r="CY155" s="312"/>
      <c r="CZ155" s="312"/>
      <c r="DA155" s="312"/>
      <c r="DB155" s="312"/>
      <c r="DC155" s="312"/>
      <c r="DD155" s="312"/>
      <c r="DE155" s="312"/>
      <c r="DF155" s="312"/>
      <c r="DG155" s="312"/>
      <c r="DH155" s="315"/>
      <c r="DI155" s="395"/>
      <c r="DJ155" s="396"/>
      <c r="DK155" s="396"/>
      <c r="DL155" s="396"/>
      <c r="DM155" s="396"/>
      <c r="DN155" s="396"/>
      <c r="DO155" s="396"/>
      <c r="DP155" s="396"/>
      <c r="DQ155" s="396"/>
      <c r="DR155" s="397"/>
      <c r="DS155" s="401"/>
      <c r="DT155" s="402"/>
      <c r="DU155" s="402"/>
      <c r="DV155" s="402"/>
      <c r="DW155" s="402"/>
      <c r="DX155" s="402"/>
      <c r="DY155" s="347"/>
      <c r="DZ155" s="312"/>
      <c r="EA155" s="312"/>
      <c r="EB155" s="312"/>
      <c r="EC155" s="312"/>
      <c r="ED155" s="312"/>
      <c r="EE155" s="312"/>
      <c r="EF155" s="335"/>
      <c r="EG155" s="347"/>
      <c r="EH155" s="312"/>
      <c r="EI155" s="312"/>
      <c r="EJ155" s="312"/>
      <c r="EK155" s="312"/>
      <c r="EL155" s="312"/>
      <c r="EM155" s="312"/>
      <c r="EN155" s="335"/>
      <c r="EO155" s="347"/>
      <c r="EP155" s="312"/>
      <c r="EQ155" s="312"/>
      <c r="ER155" s="312"/>
      <c r="ES155" s="312"/>
      <c r="ET155" s="312"/>
      <c r="EU155" s="312"/>
      <c r="EV155" s="315"/>
      <c r="EW155" s="199"/>
      <c r="EX155" s="200"/>
      <c r="EY155" s="200"/>
      <c r="EZ155" s="200"/>
      <c r="FA155" s="200"/>
      <c r="FB155" s="383"/>
      <c r="FC155" s="347"/>
      <c r="FD155" s="312"/>
      <c r="FE155" s="312"/>
      <c r="FF155" s="312"/>
      <c r="FG155" s="312"/>
      <c r="FH155" s="312"/>
      <c r="FI155" s="312"/>
      <c r="FJ155" s="335"/>
      <c r="FK155" s="347"/>
      <c r="FL155" s="312"/>
      <c r="FM155" s="312"/>
      <c r="FN155" s="312"/>
      <c r="FO155" s="312"/>
      <c r="FP155" s="312"/>
      <c r="FQ155" s="312"/>
      <c r="FR155" s="335"/>
      <c r="FS155" s="347"/>
      <c r="FT155" s="312"/>
      <c r="FU155" s="312"/>
      <c r="FV155" s="312"/>
      <c r="FW155" s="312"/>
      <c r="FX155" s="312"/>
      <c r="FY155" s="312"/>
      <c r="FZ155" s="315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</row>
    <row r="156" spans="1:299" ht="6.95" customHeight="1" thickBo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87"/>
      <c r="X156" s="388"/>
      <c r="Y156" s="388"/>
      <c r="Z156" s="388"/>
      <c r="AA156" s="388"/>
      <c r="AB156" s="388"/>
      <c r="AC156" s="388"/>
      <c r="AD156" s="388"/>
      <c r="AE156" s="388"/>
      <c r="AF156" s="388"/>
      <c r="AG156" s="388"/>
      <c r="AH156" s="388"/>
      <c r="AI156" s="388"/>
      <c r="AJ156" s="388"/>
      <c r="AK156" s="388"/>
      <c r="AL156" s="388"/>
      <c r="AM156" s="388"/>
      <c r="AN156" s="388"/>
      <c r="AO156" s="388"/>
      <c r="AP156" s="388"/>
      <c r="AQ156" s="388"/>
      <c r="AR156" s="388"/>
      <c r="AS156" s="388"/>
      <c r="AT156" s="388"/>
      <c r="AU156" s="389"/>
      <c r="AV156" s="392"/>
      <c r="AW156" s="392"/>
      <c r="AX156" s="392"/>
      <c r="AY156" s="392"/>
      <c r="AZ156" s="392"/>
      <c r="BA156" s="392"/>
      <c r="BB156" s="392"/>
      <c r="BC156" s="392"/>
      <c r="BD156" s="392"/>
      <c r="BE156" s="392"/>
      <c r="BF156" s="392"/>
      <c r="BG156" s="392"/>
      <c r="BH156" s="392"/>
      <c r="BI156" s="392"/>
      <c r="BJ156" s="392"/>
      <c r="BK156" s="392"/>
      <c r="BL156" s="392"/>
      <c r="BM156" s="392"/>
      <c r="BN156" s="392"/>
      <c r="BO156" s="392"/>
      <c r="BP156" s="392"/>
      <c r="BQ156" s="392"/>
      <c r="BR156" s="392"/>
      <c r="BS156" s="392"/>
      <c r="BT156" s="393"/>
      <c r="BU156" s="424"/>
      <c r="BV156" s="425"/>
      <c r="BW156" s="425"/>
      <c r="BX156" s="425"/>
      <c r="BY156" s="347"/>
      <c r="BZ156" s="312"/>
      <c r="CA156" s="312"/>
      <c r="CB156" s="312"/>
      <c r="CC156" s="312"/>
      <c r="CD156" s="312"/>
      <c r="CE156" s="312"/>
      <c r="CF156" s="312"/>
      <c r="CG156" s="312"/>
      <c r="CH156" s="312"/>
      <c r="CI156" s="312"/>
      <c r="CJ156" s="312"/>
      <c r="CK156" s="312"/>
      <c r="CL156" s="312"/>
      <c r="CM156" s="312"/>
      <c r="CN156" s="312"/>
      <c r="CO156" s="312"/>
      <c r="CP156" s="312"/>
      <c r="CQ156" s="312"/>
      <c r="CR156" s="312"/>
      <c r="CS156" s="312"/>
      <c r="CT156" s="312"/>
      <c r="CU156" s="312"/>
      <c r="CV156" s="312"/>
      <c r="CW156" s="312"/>
      <c r="CX156" s="312"/>
      <c r="CY156" s="312"/>
      <c r="CZ156" s="312"/>
      <c r="DA156" s="312"/>
      <c r="DB156" s="312"/>
      <c r="DC156" s="312"/>
      <c r="DD156" s="312"/>
      <c r="DE156" s="312"/>
      <c r="DF156" s="312"/>
      <c r="DG156" s="312"/>
      <c r="DH156" s="315"/>
      <c r="DI156" s="398"/>
      <c r="DJ156" s="399"/>
      <c r="DK156" s="399"/>
      <c r="DL156" s="399"/>
      <c r="DM156" s="399"/>
      <c r="DN156" s="399"/>
      <c r="DO156" s="399"/>
      <c r="DP156" s="399"/>
      <c r="DQ156" s="399"/>
      <c r="DR156" s="400"/>
      <c r="DS156" s="403"/>
      <c r="DT156" s="404"/>
      <c r="DU156" s="404"/>
      <c r="DV156" s="404"/>
      <c r="DW156" s="404"/>
      <c r="DX156" s="404"/>
      <c r="DY156" s="348"/>
      <c r="DZ156" s="313"/>
      <c r="EA156" s="313"/>
      <c r="EB156" s="313"/>
      <c r="EC156" s="313"/>
      <c r="ED156" s="313"/>
      <c r="EE156" s="313"/>
      <c r="EF156" s="336"/>
      <c r="EG156" s="348"/>
      <c r="EH156" s="313"/>
      <c r="EI156" s="313"/>
      <c r="EJ156" s="313"/>
      <c r="EK156" s="313"/>
      <c r="EL156" s="313"/>
      <c r="EM156" s="313"/>
      <c r="EN156" s="336"/>
      <c r="EO156" s="348"/>
      <c r="EP156" s="313"/>
      <c r="EQ156" s="313"/>
      <c r="ER156" s="313"/>
      <c r="ES156" s="313"/>
      <c r="ET156" s="313"/>
      <c r="EU156" s="313"/>
      <c r="EV156" s="316"/>
      <c r="EW156" s="201"/>
      <c r="EX156" s="202"/>
      <c r="EY156" s="202"/>
      <c r="EZ156" s="202"/>
      <c r="FA156" s="202"/>
      <c r="FB156" s="394"/>
      <c r="FC156" s="348"/>
      <c r="FD156" s="313"/>
      <c r="FE156" s="313"/>
      <c r="FF156" s="313"/>
      <c r="FG156" s="313"/>
      <c r="FH156" s="313"/>
      <c r="FI156" s="313"/>
      <c r="FJ156" s="336"/>
      <c r="FK156" s="348"/>
      <c r="FL156" s="313"/>
      <c r="FM156" s="313"/>
      <c r="FN156" s="313"/>
      <c r="FO156" s="313"/>
      <c r="FP156" s="313"/>
      <c r="FQ156" s="312"/>
      <c r="FR156" s="335"/>
      <c r="FS156" s="347"/>
      <c r="FT156" s="312"/>
      <c r="FU156" s="312"/>
      <c r="FV156" s="312"/>
      <c r="FW156" s="312"/>
      <c r="FX156" s="312"/>
      <c r="FY156" s="312"/>
      <c r="FZ156" s="315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</row>
    <row r="157" spans="1:299" ht="6.95" customHeight="1" thickTop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72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 t="str">
        <f>IF(OR(INDEX(取得届データ入力!$B$5:$P$104,電機基金取得届!$KD146,13)="",LEN(INDEX(取得届データ入力!$B$5:$P$104,電機基金取得届!$KD146,13))&gt;=7),"",IF(LEN(INDEX(取得届データ入力!$B$5:$P$104,電機基金取得届!$KD146,13))&gt;=6,MID(TEXT(INDEX(取得届データ入力!$B$5:$P$104,電機基金取得届!$KD146,13),"000000"),1,1),""))</f>
        <v/>
      </c>
      <c r="AR157" s="361"/>
      <c r="AS157" s="361"/>
      <c r="AT157" s="361"/>
      <c r="AU157" s="361"/>
      <c r="AV157" s="361" t="str">
        <f>IF(OR(INDEX(取得届データ入力!$B$5:$P$104,電機基金取得届!$KD146,13)="",LEN(INDEX(取得届データ入力!$B$5:$P$104,電機基金取得届!$KD146,13))&gt;=7),"",IF(LEN(INDEX(取得届データ入力!$B$5:$P$104,電機基金取得届!$KD146,13))&gt;=5,MID(TEXT(INDEX(取得届データ入力!$B$5:$P$104,電機基金取得届!$KD146,13),"000000"),2,1),""))</f>
        <v/>
      </c>
      <c r="AW157" s="361"/>
      <c r="AX157" s="361"/>
      <c r="AY157" s="361"/>
      <c r="AZ157" s="361"/>
      <c r="BA157" s="361" t="str">
        <f>IF(OR(INDEX(取得届データ入力!$B$5:$P$104,電機基金取得届!$KD146,13)="",LEN(INDEX(取得届データ入力!$B$5:$P$104,電機基金取得届!$KD146,13))&gt;=7),"",IF(LEN(INDEX(取得届データ入力!$B$5:$P$104,電機基金取得届!$KD146,13))&gt;=4,MID(TEXT(INDEX(取得届データ入力!$B$5:$P$104,電機基金取得届!$KD146,13),"000000"),3,1),""))</f>
        <v/>
      </c>
      <c r="BB157" s="361"/>
      <c r="BC157" s="361"/>
      <c r="BD157" s="361"/>
      <c r="BE157" s="361"/>
      <c r="BF157" s="361" t="str">
        <f>IF(OR(INDEX(取得届データ入力!$B$5:$P$104,電機基金取得届!$KD146,13)="",LEN(INDEX(取得届データ入力!$B$5:$P$104,電機基金取得届!$KD146,13))&gt;=7),"",IF(LEN(INDEX(取得届データ入力!$B$5:$P$104,電機基金取得届!$KD146,13))&gt;=3,MID(TEXT(INDEX(取得届データ入力!$B$5:$P$104,電機基金取得届!$KD146,13),"000000"),4,1),""))</f>
        <v/>
      </c>
      <c r="BG157" s="361"/>
      <c r="BH157" s="361"/>
      <c r="BI157" s="361"/>
      <c r="BJ157" s="361"/>
      <c r="BK157" s="361" t="str">
        <f>IF(OR(INDEX(取得届データ入力!$B$5:$P$104,電機基金取得届!$KD146,13)="",LEN(INDEX(取得届データ入力!$B$5:$P$104,電機基金取得届!$KD146,13))&gt;=7),"",IF(LEN(INDEX(取得届データ入力!$B$5:$P$104,電機基金取得届!$KD146,13))&gt;=2,MID(TEXT(INDEX(取得届データ入力!$B$5:$P$104,電機基金取得届!$KD146,13),"000000"),5,1),""))</f>
        <v/>
      </c>
      <c r="BL157" s="361"/>
      <c r="BM157" s="361"/>
      <c r="BN157" s="361"/>
      <c r="BO157" s="361"/>
      <c r="BP157" s="361" t="str">
        <f>IF(OR(INDEX(取得届データ入力!$B$5:$P$104,電機基金取得届!$KD146,13)="",LEN(INDEX(取得届データ入力!$B$5:$P$104,電機基金取得届!$KD146,13))&gt;=7),"",IF(LEN(INDEX(取得届データ入力!$B$5:$P$104,電機基金取得届!$KD146,13))&gt;=1,MID(TEXT(INDEX(取得届データ入力!$B$5:$P$104,電機基金取得届!$KD146,13),"000000"),6,1),""))</f>
        <v/>
      </c>
      <c r="BQ157" s="361"/>
      <c r="BR157" s="361"/>
      <c r="BS157" s="361"/>
      <c r="BT157" s="363"/>
      <c r="BU157" s="365" t="s">
        <v>19</v>
      </c>
      <c r="BV157" s="366"/>
      <c r="BW157" s="366"/>
      <c r="BX157" s="366"/>
      <c r="BY157" s="366"/>
      <c r="BZ157" s="366"/>
      <c r="CA157" s="366"/>
      <c r="CB157" s="366"/>
      <c r="CC157" s="366"/>
      <c r="CD157" s="366"/>
      <c r="CE157" s="369" t="str">
        <f>IF(INDEX(取得届データ入力!$B$5:$P$104,電機基金取得届!$KD146,12)="","",INDEX(取得届データ入力!$B$5:$P$104,電機基金取得届!$KD146,12))</f>
        <v/>
      </c>
      <c r="CF157" s="369"/>
      <c r="CG157" s="369"/>
      <c r="CH157" s="369"/>
      <c r="CI157" s="369"/>
      <c r="CJ157" s="369"/>
      <c r="CK157" s="369"/>
      <c r="CL157" s="369"/>
      <c r="CM157" s="369"/>
      <c r="CN157" s="369"/>
      <c r="CO157" s="340" t="s">
        <v>21</v>
      </c>
      <c r="CP157" s="341"/>
      <c r="CQ157" s="341"/>
      <c r="CR157" s="341"/>
      <c r="CS157" s="341"/>
      <c r="CT157" s="341"/>
      <c r="CU157" s="341"/>
      <c r="CV157" s="341"/>
      <c r="CW157" s="341"/>
      <c r="CX157" s="342"/>
      <c r="CY157" s="346" t="str">
        <f>IF(INDEX(取得届データ入力!$B$5:$P$104,電機基金取得届!$KD146,1)="","",IF(事業所情報!$B$5="内枠型","0",""))</f>
        <v/>
      </c>
      <c r="CZ157" s="311"/>
      <c r="DA157" s="311"/>
      <c r="DB157" s="311"/>
      <c r="DC157" s="311"/>
      <c r="DD157" s="311" t="str">
        <f>IF(INDEX(取得届データ入力!$B$5:$P$104,電機基金取得届!$KD146,1)="","",IF(事業所情報!$B$5="内枠型","1",""))</f>
        <v/>
      </c>
      <c r="DE157" s="311"/>
      <c r="DF157" s="311"/>
      <c r="DG157" s="311"/>
      <c r="DH157" s="334"/>
      <c r="DI157" s="349"/>
      <c r="DJ157" s="349"/>
      <c r="DK157" s="349"/>
      <c r="DL157" s="349"/>
      <c r="DM157" s="349"/>
      <c r="DN157" s="352"/>
      <c r="DO157" s="349"/>
      <c r="DP157" s="349"/>
      <c r="DQ157" s="349"/>
      <c r="DR157" s="353"/>
      <c r="DS157" s="358" t="str">
        <f>IF(INDEX(取得届データ入力!$B$5:$P$104,電機基金取得届!$KD146,11)="","",MID(TEXT(INDEX(取得届データ入力!$B$5:$P$104,電機基金取得届!$KD146,11),"0000000000"),1,1))</f>
        <v/>
      </c>
      <c r="DT157" s="311"/>
      <c r="DU157" s="311"/>
      <c r="DV157" s="311"/>
      <c r="DW157" s="311"/>
      <c r="DX157" s="311" t="str">
        <f>IF(INDEX(取得届データ入力!$B$5:$P$104,電機基金取得届!$KD146,11)="","",MID(TEXT(INDEX(取得届データ入力!$B$5:$P$104,電機基金取得届!$KD146,11),"0000000000"),2,1))</f>
        <v/>
      </c>
      <c r="DY157" s="311"/>
      <c r="DZ157" s="311"/>
      <c r="EA157" s="311"/>
      <c r="EB157" s="311"/>
      <c r="EC157" s="311" t="str">
        <f>IF(INDEX(取得届データ入力!$B$5:$P$104,電機基金取得届!$KD146,11)="","",MID(TEXT(INDEX(取得届データ入力!$B$5:$P$104,電機基金取得届!$KD146,11),"0000000000"),3,1))</f>
        <v/>
      </c>
      <c r="ED157" s="311"/>
      <c r="EE157" s="311"/>
      <c r="EF157" s="311"/>
      <c r="EG157" s="311"/>
      <c r="EH157" s="311" t="str">
        <f>IF(INDEX(取得届データ入力!$B$5:$P$104,電機基金取得届!$KD146,11)="","",MID(TEXT(INDEX(取得届データ入力!$B$5:$P$104,電機基金取得届!$KD146,11),"0000000000"),4,1))</f>
        <v/>
      </c>
      <c r="EI157" s="311"/>
      <c r="EJ157" s="311"/>
      <c r="EK157" s="311"/>
      <c r="EL157" s="334"/>
      <c r="EM157" s="337" t="str">
        <f>IF(INDEX(取得届データ入力!$B$5:$P$104,電機基金取得届!$KD146,11)="","",MID(TEXT(INDEX(取得届データ入力!$B$5:$P$104,電機基金取得届!$KD146,11),"0000000000"),5,1))</f>
        <v/>
      </c>
      <c r="EN157" s="311"/>
      <c r="EO157" s="311"/>
      <c r="EP157" s="311"/>
      <c r="EQ157" s="311"/>
      <c r="ER157" s="311" t="str">
        <f>IF(INDEX(取得届データ入力!$B$5:$P$104,電機基金取得届!$KD146,11)="","",MID(TEXT(INDEX(取得届データ入力!$B$5:$P$104,電機基金取得届!$KD146,11),"0000000000"),6,1))</f>
        <v/>
      </c>
      <c r="ES157" s="311"/>
      <c r="ET157" s="311"/>
      <c r="EU157" s="311"/>
      <c r="EV157" s="311"/>
      <c r="EW157" s="311" t="str">
        <f>IF(INDEX(取得届データ入力!$B$5:$P$104,電機基金取得届!$KD146,11)="","",MID(TEXT(INDEX(取得届データ入力!$B$5:$P$104,電機基金取得届!$KD146,11),"0000000000"),7,1))</f>
        <v/>
      </c>
      <c r="EX157" s="311"/>
      <c r="EY157" s="311"/>
      <c r="EZ157" s="311"/>
      <c r="FA157" s="311"/>
      <c r="FB157" s="311" t="str">
        <f>IF(INDEX(取得届データ入力!$B$5:$P$104,電機基金取得届!$KD146,11)="","",MID(TEXT(INDEX(取得届データ入力!$B$5:$P$104,電機基金取得届!$KD146,11),"0000000000"),8,1))</f>
        <v/>
      </c>
      <c r="FC157" s="311"/>
      <c r="FD157" s="311"/>
      <c r="FE157" s="311"/>
      <c r="FF157" s="311"/>
      <c r="FG157" s="311" t="str">
        <f>IF(INDEX(取得届データ入力!$B$5:$P$104,電機基金取得届!$KD146,11)="","",MID(TEXT(INDEX(取得届データ入力!$B$5:$P$104,電機基金取得届!$KD146,11),"0000000000"),9,1))</f>
        <v/>
      </c>
      <c r="FH157" s="311"/>
      <c r="FI157" s="311"/>
      <c r="FJ157" s="311"/>
      <c r="FK157" s="311"/>
      <c r="FL157" s="311" t="str">
        <f>IF(INDEX(取得届データ入力!$B$5:$P$104,電機基金取得届!$KD146,11)="","",MID(TEXT(INDEX(取得届データ入力!$B$5:$P$104,電機基金取得届!$KD146,11),"0000000000"),10,1))</f>
        <v/>
      </c>
      <c r="FM157" s="311"/>
      <c r="FN157" s="311"/>
      <c r="FO157" s="311"/>
      <c r="FP157" s="314"/>
      <c r="FQ157" s="317" t="str">
        <f>IF(INDEX(取得届データ入力!$B$5:$P$104,電機基金取得届!$KD146,15) = "", "", INDEX(取得届データ入力!$B$5:$P$104,電機基金取得届!$KD146,15))</f>
        <v/>
      </c>
      <c r="FR157" s="318"/>
      <c r="FS157" s="318"/>
      <c r="FT157" s="318"/>
      <c r="FU157" s="318"/>
      <c r="FV157" s="318"/>
      <c r="FW157" s="318"/>
      <c r="FX157" s="318"/>
      <c r="FY157" s="318"/>
      <c r="FZ157" s="318"/>
      <c r="GA157" s="318"/>
      <c r="GB157" s="318"/>
      <c r="GC157" s="318"/>
      <c r="GD157" s="318"/>
      <c r="GE157" s="318"/>
      <c r="GF157" s="318"/>
      <c r="GG157" s="318"/>
      <c r="GH157" s="318"/>
      <c r="GI157" s="318"/>
      <c r="GJ157" s="318"/>
      <c r="GK157" s="318"/>
      <c r="GL157" s="318"/>
      <c r="GM157" s="318"/>
      <c r="GN157" s="318"/>
      <c r="GO157" s="318"/>
      <c r="GP157" s="318"/>
      <c r="GQ157" s="318"/>
      <c r="GR157" s="318"/>
      <c r="GS157" s="318"/>
      <c r="GT157" s="318"/>
      <c r="GU157" s="318"/>
      <c r="GV157" s="318"/>
      <c r="GW157" s="318"/>
      <c r="GX157" s="318"/>
      <c r="GY157" s="318"/>
      <c r="GZ157" s="318"/>
      <c r="HA157" s="318"/>
      <c r="HB157" s="318"/>
      <c r="HC157" s="318"/>
      <c r="HD157" s="318"/>
      <c r="HE157" s="318"/>
      <c r="HF157" s="318"/>
      <c r="HG157" s="318"/>
      <c r="HH157" s="318"/>
      <c r="HI157" s="318"/>
      <c r="HJ157" s="318"/>
      <c r="HK157" s="318"/>
      <c r="HL157" s="318"/>
      <c r="HM157" s="318"/>
      <c r="HN157" s="318"/>
      <c r="HO157" s="318"/>
      <c r="HP157" s="318"/>
      <c r="HQ157" s="318"/>
      <c r="HR157" s="318"/>
      <c r="HS157" s="318"/>
      <c r="HT157" s="318"/>
      <c r="HU157" s="318"/>
      <c r="HV157" s="318"/>
      <c r="HW157" s="318"/>
      <c r="HX157" s="318"/>
      <c r="HY157" s="318"/>
      <c r="HZ157" s="318"/>
      <c r="IA157" s="318"/>
      <c r="IB157" s="318"/>
      <c r="IC157" s="318"/>
      <c r="ID157" s="318"/>
      <c r="IE157" s="318"/>
      <c r="IF157" s="318"/>
      <c r="IG157" s="318"/>
      <c r="IH157" s="318"/>
      <c r="II157" s="318"/>
      <c r="IJ157" s="318"/>
      <c r="IK157" s="318"/>
      <c r="IL157" s="318"/>
      <c r="IM157" s="318"/>
      <c r="IN157" s="318"/>
      <c r="IO157" s="318"/>
      <c r="IP157" s="318"/>
      <c r="IQ157" s="318"/>
      <c r="IR157" s="318"/>
      <c r="IS157" s="318"/>
      <c r="IT157" s="318"/>
      <c r="IU157" s="318"/>
      <c r="IV157" s="318"/>
      <c r="IW157" s="318"/>
      <c r="IX157" s="318"/>
      <c r="IY157" s="318"/>
      <c r="IZ157" s="318"/>
      <c r="JA157" s="318"/>
      <c r="JB157" s="318"/>
      <c r="JC157" s="318"/>
      <c r="JD157" s="318"/>
      <c r="JE157" s="318"/>
      <c r="JF157" s="318"/>
      <c r="JG157" s="318"/>
      <c r="JH157" s="318"/>
      <c r="JI157" s="318"/>
      <c r="JJ157" s="318"/>
      <c r="JK157" s="318"/>
      <c r="JL157" s="318"/>
      <c r="JM157" s="318"/>
      <c r="JN157" s="318"/>
      <c r="JO157" s="318"/>
      <c r="JP157" s="318"/>
      <c r="JQ157" s="318"/>
      <c r="JR157" s="318"/>
      <c r="JS157" s="318"/>
      <c r="JT157" s="319"/>
    </row>
    <row r="158" spans="1:299" ht="6.9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72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3"/>
      <c r="BU158" s="367"/>
      <c r="BV158" s="368"/>
      <c r="BW158" s="368"/>
      <c r="BX158" s="368"/>
      <c r="BY158" s="368"/>
      <c r="BZ158" s="368"/>
      <c r="CA158" s="368"/>
      <c r="CB158" s="368"/>
      <c r="CC158" s="368"/>
      <c r="CD158" s="368"/>
      <c r="CE158" s="370"/>
      <c r="CF158" s="370"/>
      <c r="CG158" s="370"/>
      <c r="CH158" s="370"/>
      <c r="CI158" s="370"/>
      <c r="CJ158" s="370"/>
      <c r="CK158" s="370"/>
      <c r="CL158" s="370"/>
      <c r="CM158" s="370"/>
      <c r="CN158" s="370"/>
      <c r="CO158" s="343"/>
      <c r="CP158" s="344"/>
      <c r="CQ158" s="344"/>
      <c r="CR158" s="344"/>
      <c r="CS158" s="344"/>
      <c r="CT158" s="344"/>
      <c r="CU158" s="344"/>
      <c r="CV158" s="344"/>
      <c r="CW158" s="344"/>
      <c r="CX158" s="345"/>
      <c r="CY158" s="347"/>
      <c r="CZ158" s="312"/>
      <c r="DA158" s="312"/>
      <c r="DB158" s="312"/>
      <c r="DC158" s="312"/>
      <c r="DD158" s="312"/>
      <c r="DE158" s="312"/>
      <c r="DF158" s="312"/>
      <c r="DG158" s="312"/>
      <c r="DH158" s="335"/>
      <c r="DI158" s="350"/>
      <c r="DJ158" s="350"/>
      <c r="DK158" s="350"/>
      <c r="DL158" s="350"/>
      <c r="DM158" s="350"/>
      <c r="DN158" s="354"/>
      <c r="DO158" s="350"/>
      <c r="DP158" s="350"/>
      <c r="DQ158" s="350"/>
      <c r="DR158" s="355"/>
      <c r="DS158" s="359"/>
      <c r="DT158" s="312"/>
      <c r="DU158" s="312"/>
      <c r="DV158" s="312"/>
      <c r="DW158" s="312"/>
      <c r="DX158" s="312"/>
      <c r="DY158" s="312"/>
      <c r="DZ158" s="312"/>
      <c r="EA158" s="312"/>
      <c r="EB158" s="312"/>
      <c r="EC158" s="312"/>
      <c r="ED158" s="312"/>
      <c r="EE158" s="312"/>
      <c r="EF158" s="312"/>
      <c r="EG158" s="312"/>
      <c r="EH158" s="312"/>
      <c r="EI158" s="312"/>
      <c r="EJ158" s="312"/>
      <c r="EK158" s="312"/>
      <c r="EL158" s="335"/>
      <c r="EM158" s="338"/>
      <c r="EN158" s="312"/>
      <c r="EO158" s="312"/>
      <c r="EP158" s="312"/>
      <c r="EQ158" s="312"/>
      <c r="ER158" s="312"/>
      <c r="ES158" s="312"/>
      <c r="ET158" s="312"/>
      <c r="EU158" s="312"/>
      <c r="EV158" s="312"/>
      <c r="EW158" s="312"/>
      <c r="EX158" s="312"/>
      <c r="EY158" s="312"/>
      <c r="EZ158" s="312"/>
      <c r="FA158" s="312"/>
      <c r="FB158" s="312"/>
      <c r="FC158" s="312"/>
      <c r="FD158" s="312"/>
      <c r="FE158" s="312"/>
      <c r="FF158" s="312"/>
      <c r="FG158" s="312"/>
      <c r="FH158" s="312"/>
      <c r="FI158" s="312"/>
      <c r="FJ158" s="312"/>
      <c r="FK158" s="312"/>
      <c r="FL158" s="312"/>
      <c r="FM158" s="312"/>
      <c r="FN158" s="312"/>
      <c r="FO158" s="312"/>
      <c r="FP158" s="315"/>
      <c r="FQ158" s="320"/>
      <c r="FR158" s="321"/>
      <c r="FS158" s="321"/>
      <c r="FT158" s="321"/>
      <c r="FU158" s="321"/>
      <c r="FV158" s="321"/>
      <c r="FW158" s="321"/>
      <c r="FX158" s="321"/>
      <c r="FY158" s="321"/>
      <c r="FZ158" s="321"/>
      <c r="GA158" s="321"/>
      <c r="GB158" s="321"/>
      <c r="GC158" s="321"/>
      <c r="GD158" s="321"/>
      <c r="GE158" s="321"/>
      <c r="GF158" s="321"/>
      <c r="GG158" s="321"/>
      <c r="GH158" s="321"/>
      <c r="GI158" s="321"/>
      <c r="GJ158" s="321"/>
      <c r="GK158" s="321"/>
      <c r="GL158" s="321"/>
      <c r="GM158" s="321"/>
      <c r="GN158" s="321"/>
      <c r="GO158" s="321"/>
      <c r="GP158" s="321"/>
      <c r="GQ158" s="321"/>
      <c r="GR158" s="321"/>
      <c r="GS158" s="321"/>
      <c r="GT158" s="321"/>
      <c r="GU158" s="321"/>
      <c r="GV158" s="321"/>
      <c r="GW158" s="321"/>
      <c r="GX158" s="321"/>
      <c r="GY158" s="321"/>
      <c r="GZ158" s="321"/>
      <c r="HA158" s="321"/>
      <c r="HB158" s="321"/>
      <c r="HC158" s="321"/>
      <c r="HD158" s="321"/>
      <c r="HE158" s="321"/>
      <c r="HF158" s="321"/>
      <c r="HG158" s="321"/>
      <c r="HH158" s="321"/>
      <c r="HI158" s="321"/>
      <c r="HJ158" s="321"/>
      <c r="HK158" s="321"/>
      <c r="HL158" s="321"/>
      <c r="HM158" s="321"/>
      <c r="HN158" s="321"/>
      <c r="HO158" s="321"/>
      <c r="HP158" s="321"/>
      <c r="HQ158" s="321"/>
      <c r="HR158" s="321"/>
      <c r="HS158" s="321"/>
      <c r="HT158" s="321"/>
      <c r="HU158" s="321"/>
      <c r="HV158" s="321"/>
      <c r="HW158" s="321"/>
      <c r="HX158" s="321"/>
      <c r="HY158" s="321"/>
      <c r="HZ158" s="321"/>
      <c r="IA158" s="321"/>
      <c r="IB158" s="321"/>
      <c r="IC158" s="321"/>
      <c r="ID158" s="321"/>
      <c r="IE158" s="321"/>
      <c r="IF158" s="321"/>
      <c r="IG158" s="321"/>
      <c r="IH158" s="321"/>
      <c r="II158" s="321"/>
      <c r="IJ158" s="321"/>
      <c r="IK158" s="321"/>
      <c r="IL158" s="321"/>
      <c r="IM158" s="321"/>
      <c r="IN158" s="321"/>
      <c r="IO158" s="321"/>
      <c r="IP158" s="321"/>
      <c r="IQ158" s="321"/>
      <c r="IR158" s="321"/>
      <c r="IS158" s="321"/>
      <c r="IT158" s="321"/>
      <c r="IU158" s="321"/>
      <c r="IV158" s="321"/>
      <c r="IW158" s="321"/>
      <c r="IX158" s="321"/>
      <c r="IY158" s="321"/>
      <c r="IZ158" s="321"/>
      <c r="JA158" s="321"/>
      <c r="JB158" s="321"/>
      <c r="JC158" s="321"/>
      <c r="JD158" s="321"/>
      <c r="JE158" s="321"/>
      <c r="JF158" s="321"/>
      <c r="JG158" s="321"/>
      <c r="JH158" s="321"/>
      <c r="JI158" s="321"/>
      <c r="JJ158" s="321"/>
      <c r="JK158" s="321"/>
      <c r="JL158" s="321"/>
      <c r="JM158" s="321"/>
      <c r="JN158" s="321"/>
      <c r="JO158" s="321"/>
      <c r="JP158" s="321"/>
      <c r="JQ158" s="321"/>
      <c r="JR158" s="321"/>
      <c r="JS158" s="321"/>
      <c r="JT158" s="322"/>
    </row>
    <row r="159" spans="1:299" ht="6.9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72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3"/>
      <c r="BU159" s="326"/>
      <c r="BV159" s="307"/>
      <c r="BW159" s="307"/>
      <c r="BX159" s="307"/>
      <c r="BY159" s="307"/>
      <c r="BZ159" s="307"/>
      <c r="CA159" s="307"/>
      <c r="CB159" s="307"/>
      <c r="CC159" s="307"/>
      <c r="CD159" s="307"/>
      <c r="CE159" s="370"/>
      <c r="CF159" s="370"/>
      <c r="CG159" s="370"/>
      <c r="CH159" s="370"/>
      <c r="CI159" s="370"/>
      <c r="CJ159" s="370"/>
      <c r="CK159" s="370"/>
      <c r="CL159" s="370"/>
      <c r="CM159" s="370"/>
      <c r="CN159" s="370"/>
      <c r="CO159" s="328" t="str">
        <f>IF(INDEX(取得届データ入力!$B$5:$P$104,電機基金取得届!$KD146,1)="","",IF(事業所情報!$B$4="","",MID(TEXT(事業所情報!$B$4,"00"),1,1)))</f>
        <v/>
      </c>
      <c r="CP159" s="329"/>
      <c r="CQ159" s="329"/>
      <c r="CR159" s="329"/>
      <c r="CS159" s="329"/>
      <c r="CT159" s="329" t="str">
        <f>IF(INDEX(取得届データ入力!$B$5:$P$104,電機基金取得届!$KD146,1)="","",IF(事業所情報!$B$4="","",MID(TEXT(事業所情報!$B$4,"00"),2,1)))</f>
        <v/>
      </c>
      <c r="CU159" s="329"/>
      <c r="CV159" s="329"/>
      <c r="CW159" s="329"/>
      <c r="CX159" s="332"/>
      <c r="CY159" s="347"/>
      <c r="CZ159" s="312"/>
      <c r="DA159" s="312"/>
      <c r="DB159" s="312"/>
      <c r="DC159" s="312"/>
      <c r="DD159" s="312"/>
      <c r="DE159" s="312"/>
      <c r="DF159" s="312"/>
      <c r="DG159" s="312"/>
      <c r="DH159" s="335"/>
      <c r="DI159" s="350"/>
      <c r="DJ159" s="350"/>
      <c r="DK159" s="350"/>
      <c r="DL159" s="350"/>
      <c r="DM159" s="350"/>
      <c r="DN159" s="354"/>
      <c r="DO159" s="350"/>
      <c r="DP159" s="350"/>
      <c r="DQ159" s="350"/>
      <c r="DR159" s="355"/>
      <c r="DS159" s="359"/>
      <c r="DT159" s="312"/>
      <c r="DU159" s="312"/>
      <c r="DV159" s="312"/>
      <c r="DW159" s="312"/>
      <c r="DX159" s="312"/>
      <c r="DY159" s="312"/>
      <c r="DZ159" s="312"/>
      <c r="EA159" s="312"/>
      <c r="EB159" s="312"/>
      <c r="EC159" s="312"/>
      <c r="ED159" s="312"/>
      <c r="EE159" s="312"/>
      <c r="EF159" s="312"/>
      <c r="EG159" s="312"/>
      <c r="EH159" s="312"/>
      <c r="EI159" s="312"/>
      <c r="EJ159" s="312"/>
      <c r="EK159" s="312"/>
      <c r="EL159" s="335"/>
      <c r="EM159" s="338"/>
      <c r="EN159" s="312"/>
      <c r="EO159" s="312"/>
      <c r="EP159" s="312"/>
      <c r="EQ159" s="312"/>
      <c r="ER159" s="312"/>
      <c r="ES159" s="312"/>
      <c r="ET159" s="312"/>
      <c r="EU159" s="312"/>
      <c r="EV159" s="312"/>
      <c r="EW159" s="312"/>
      <c r="EX159" s="312"/>
      <c r="EY159" s="312"/>
      <c r="EZ159" s="312"/>
      <c r="FA159" s="312"/>
      <c r="FB159" s="312"/>
      <c r="FC159" s="312"/>
      <c r="FD159" s="312"/>
      <c r="FE159" s="312"/>
      <c r="FF159" s="312"/>
      <c r="FG159" s="312"/>
      <c r="FH159" s="312"/>
      <c r="FI159" s="312"/>
      <c r="FJ159" s="312"/>
      <c r="FK159" s="312"/>
      <c r="FL159" s="312"/>
      <c r="FM159" s="312"/>
      <c r="FN159" s="312"/>
      <c r="FO159" s="312"/>
      <c r="FP159" s="315"/>
      <c r="FQ159" s="320"/>
      <c r="FR159" s="321"/>
      <c r="FS159" s="321"/>
      <c r="FT159" s="321"/>
      <c r="FU159" s="321"/>
      <c r="FV159" s="321"/>
      <c r="FW159" s="321"/>
      <c r="FX159" s="321"/>
      <c r="FY159" s="321"/>
      <c r="FZ159" s="321"/>
      <c r="GA159" s="321"/>
      <c r="GB159" s="321"/>
      <c r="GC159" s="321"/>
      <c r="GD159" s="321"/>
      <c r="GE159" s="321"/>
      <c r="GF159" s="321"/>
      <c r="GG159" s="321"/>
      <c r="GH159" s="321"/>
      <c r="GI159" s="321"/>
      <c r="GJ159" s="321"/>
      <c r="GK159" s="321"/>
      <c r="GL159" s="321"/>
      <c r="GM159" s="321"/>
      <c r="GN159" s="321"/>
      <c r="GO159" s="321"/>
      <c r="GP159" s="321"/>
      <c r="GQ159" s="321"/>
      <c r="GR159" s="321"/>
      <c r="GS159" s="321"/>
      <c r="GT159" s="321"/>
      <c r="GU159" s="321"/>
      <c r="GV159" s="321"/>
      <c r="GW159" s="321"/>
      <c r="GX159" s="321"/>
      <c r="GY159" s="321"/>
      <c r="GZ159" s="321"/>
      <c r="HA159" s="321"/>
      <c r="HB159" s="321"/>
      <c r="HC159" s="321"/>
      <c r="HD159" s="321"/>
      <c r="HE159" s="321"/>
      <c r="HF159" s="321"/>
      <c r="HG159" s="321"/>
      <c r="HH159" s="321"/>
      <c r="HI159" s="321"/>
      <c r="HJ159" s="321"/>
      <c r="HK159" s="321"/>
      <c r="HL159" s="321"/>
      <c r="HM159" s="321"/>
      <c r="HN159" s="321"/>
      <c r="HO159" s="321"/>
      <c r="HP159" s="321"/>
      <c r="HQ159" s="321"/>
      <c r="HR159" s="321"/>
      <c r="HS159" s="321"/>
      <c r="HT159" s="321"/>
      <c r="HU159" s="321"/>
      <c r="HV159" s="321"/>
      <c r="HW159" s="321"/>
      <c r="HX159" s="321"/>
      <c r="HY159" s="321"/>
      <c r="HZ159" s="321"/>
      <c r="IA159" s="321"/>
      <c r="IB159" s="321"/>
      <c r="IC159" s="321"/>
      <c r="ID159" s="321"/>
      <c r="IE159" s="321"/>
      <c r="IF159" s="321"/>
      <c r="IG159" s="321"/>
      <c r="IH159" s="321"/>
      <c r="II159" s="321"/>
      <c r="IJ159" s="321"/>
      <c r="IK159" s="321"/>
      <c r="IL159" s="321"/>
      <c r="IM159" s="321"/>
      <c r="IN159" s="321"/>
      <c r="IO159" s="321"/>
      <c r="IP159" s="321"/>
      <c r="IQ159" s="321"/>
      <c r="IR159" s="321"/>
      <c r="IS159" s="321"/>
      <c r="IT159" s="321"/>
      <c r="IU159" s="321"/>
      <c r="IV159" s="321"/>
      <c r="IW159" s="321"/>
      <c r="IX159" s="321"/>
      <c r="IY159" s="321"/>
      <c r="IZ159" s="321"/>
      <c r="JA159" s="321"/>
      <c r="JB159" s="321"/>
      <c r="JC159" s="321"/>
      <c r="JD159" s="321"/>
      <c r="JE159" s="321"/>
      <c r="JF159" s="321"/>
      <c r="JG159" s="321"/>
      <c r="JH159" s="321"/>
      <c r="JI159" s="321"/>
      <c r="JJ159" s="321"/>
      <c r="JK159" s="321"/>
      <c r="JL159" s="321"/>
      <c r="JM159" s="321"/>
      <c r="JN159" s="321"/>
      <c r="JO159" s="321"/>
      <c r="JP159" s="321"/>
      <c r="JQ159" s="321"/>
      <c r="JR159" s="321"/>
      <c r="JS159" s="321"/>
      <c r="JT159" s="322"/>
    </row>
    <row r="160" spans="1:299" ht="6.9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72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3"/>
      <c r="BU160" s="326"/>
      <c r="BV160" s="307"/>
      <c r="BW160" s="307"/>
      <c r="BX160" s="307"/>
      <c r="BY160" s="307"/>
      <c r="BZ160" s="307"/>
      <c r="CA160" s="307"/>
      <c r="CB160" s="307"/>
      <c r="CC160" s="307"/>
      <c r="CD160" s="307"/>
      <c r="CE160" s="370"/>
      <c r="CF160" s="370"/>
      <c r="CG160" s="370"/>
      <c r="CH160" s="370"/>
      <c r="CI160" s="370"/>
      <c r="CJ160" s="370"/>
      <c r="CK160" s="370"/>
      <c r="CL160" s="370"/>
      <c r="CM160" s="370"/>
      <c r="CN160" s="370"/>
      <c r="CO160" s="328"/>
      <c r="CP160" s="329"/>
      <c r="CQ160" s="329"/>
      <c r="CR160" s="329"/>
      <c r="CS160" s="329"/>
      <c r="CT160" s="329"/>
      <c r="CU160" s="329"/>
      <c r="CV160" s="329"/>
      <c r="CW160" s="329"/>
      <c r="CX160" s="332"/>
      <c r="CY160" s="347"/>
      <c r="CZ160" s="312"/>
      <c r="DA160" s="312"/>
      <c r="DB160" s="312"/>
      <c r="DC160" s="312"/>
      <c r="DD160" s="312"/>
      <c r="DE160" s="312"/>
      <c r="DF160" s="312"/>
      <c r="DG160" s="312"/>
      <c r="DH160" s="335"/>
      <c r="DI160" s="350"/>
      <c r="DJ160" s="350"/>
      <c r="DK160" s="350"/>
      <c r="DL160" s="350"/>
      <c r="DM160" s="350"/>
      <c r="DN160" s="354"/>
      <c r="DO160" s="350"/>
      <c r="DP160" s="350"/>
      <c r="DQ160" s="350"/>
      <c r="DR160" s="355"/>
      <c r="DS160" s="359"/>
      <c r="DT160" s="312"/>
      <c r="DU160" s="312"/>
      <c r="DV160" s="312"/>
      <c r="DW160" s="312"/>
      <c r="DX160" s="312"/>
      <c r="DY160" s="312"/>
      <c r="DZ160" s="312"/>
      <c r="EA160" s="312"/>
      <c r="EB160" s="312"/>
      <c r="EC160" s="312"/>
      <c r="ED160" s="312"/>
      <c r="EE160" s="312"/>
      <c r="EF160" s="312"/>
      <c r="EG160" s="312"/>
      <c r="EH160" s="312"/>
      <c r="EI160" s="312"/>
      <c r="EJ160" s="312"/>
      <c r="EK160" s="312"/>
      <c r="EL160" s="335"/>
      <c r="EM160" s="338"/>
      <c r="EN160" s="312"/>
      <c r="EO160" s="312"/>
      <c r="EP160" s="312"/>
      <c r="EQ160" s="312"/>
      <c r="ER160" s="312"/>
      <c r="ES160" s="312"/>
      <c r="ET160" s="312"/>
      <c r="EU160" s="312"/>
      <c r="EV160" s="312"/>
      <c r="EW160" s="312"/>
      <c r="EX160" s="312"/>
      <c r="EY160" s="312"/>
      <c r="EZ160" s="312"/>
      <c r="FA160" s="312"/>
      <c r="FB160" s="312"/>
      <c r="FC160" s="312"/>
      <c r="FD160" s="312"/>
      <c r="FE160" s="312"/>
      <c r="FF160" s="312"/>
      <c r="FG160" s="312"/>
      <c r="FH160" s="312"/>
      <c r="FI160" s="312"/>
      <c r="FJ160" s="312"/>
      <c r="FK160" s="312"/>
      <c r="FL160" s="312"/>
      <c r="FM160" s="312"/>
      <c r="FN160" s="312"/>
      <c r="FO160" s="312"/>
      <c r="FP160" s="315"/>
      <c r="FQ160" s="320"/>
      <c r="FR160" s="321"/>
      <c r="FS160" s="321"/>
      <c r="FT160" s="321"/>
      <c r="FU160" s="321"/>
      <c r="FV160" s="321"/>
      <c r="FW160" s="321"/>
      <c r="FX160" s="321"/>
      <c r="FY160" s="321"/>
      <c r="FZ160" s="321"/>
      <c r="GA160" s="321"/>
      <c r="GB160" s="321"/>
      <c r="GC160" s="321"/>
      <c r="GD160" s="321"/>
      <c r="GE160" s="321"/>
      <c r="GF160" s="321"/>
      <c r="GG160" s="321"/>
      <c r="GH160" s="321"/>
      <c r="GI160" s="321"/>
      <c r="GJ160" s="321"/>
      <c r="GK160" s="321"/>
      <c r="GL160" s="321"/>
      <c r="GM160" s="321"/>
      <c r="GN160" s="321"/>
      <c r="GO160" s="321"/>
      <c r="GP160" s="321"/>
      <c r="GQ160" s="321"/>
      <c r="GR160" s="321"/>
      <c r="GS160" s="321"/>
      <c r="GT160" s="321"/>
      <c r="GU160" s="321"/>
      <c r="GV160" s="321"/>
      <c r="GW160" s="321"/>
      <c r="GX160" s="321"/>
      <c r="GY160" s="321"/>
      <c r="GZ160" s="321"/>
      <c r="HA160" s="321"/>
      <c r="HB160" s="321"/>
      <c r="HC160" s="321"/>
      <c r="HD160" s="321"/>
      <c r="HE160" s="321"/>
      <c r="HF160" s="321"/>
      <c r="HG160" s="321"/>
      <c r="HH160" s="321"/>
      <c r="HI160" s="321"/>
      <c r="HJ160" s="321"/>
      <c r="HK160" s="321"/>
      <c r="HL160" s="321"/>
      <c r="HM160" s="321"/>
      <c r="HN160" s="321"/>
      <c r="HO160" s="321"/>
      <c r="HP160" s="321"/>
      <c r="HQ160" s="321"/>
      <c r="HR160" s="321"/>
      <c r="HS160" s="321"/>
      <c r="HT160" s="321"/>
      <c r="HU160" s="321"/>
      <c r="HV160" s="321"/>
      <c r="HW160" s="321"/>
      <c r="HX160" s="321"/>
      <c r="HY160" s="321"/>
      <c r="HZ160" s="321"/>
      <c r="IA160" s="321"/>
      <c r="IB160" s="321"/>
      <c r="IC160" s="321"/>
      <c r="ID160" s="321"/>
      <c r="IE160" s="321"/>
      <c r="IF160" s="321"/>
      <c r="IG160" s="321"/>
      <c r="IH160" s="321"/>
      <c r="II160" s="321"/>
      <c r="IJ160" s="321"/>
      <c r="IK160" s="321"/>
      <c r="IL160" s="321"/>
      <c r="IM160" s="321"/>
      <c r="IN160" s="321"/>
      <c r="IO160" s="321"/>
      <c r="IP160" s="321"/>
      <c r="IQ160" s="321"/>
      <c r="IR160" s="321"/>
      <c r="IS160" s="321"/>
      <c r="IT160" s="321"/>
      <c r="IU160" s="321"/>
      <c r="IV160" s="321"/>
      <c r="IW160" s="321"/>
      <c r="IX160" s="321"/>
      <c r="IY160" s="321"/>
      <c r="IZ160" s="321"/>
      <c r="JA160" s="321"/>
      <c r="JB160" s="321"/>
      <c r="JC160" s="321"/>
      <c r="JD160" s="321"/>
      <c r="JE160" s="321"/>
      <c r="JF160" s="321"/>
      <c r="JG160" s="321"/>
      <c r="JH160" s="321"/>
      <c r="JI160" s="321"/>
      <c r="JJ160" s="321"/>
      <c r="JK160" s="321"/>
      <c r="JL160" s="321"/>
      <c r="JM160" s="321"/>
      <c r="JN160" s="321"/>
      <c r="JO160" s="321"/>
      <c r="JP160" s="321"/>
      <c r="JQ160" s="321"/>
      <c r="JR160" s="321"/>
      <c r="JS160" s="321"/>
      <c r="JT160" s="322"/>
    </row>
    <row r="161" spans="1:280" ht="6.95" customHeight="1" thickBo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73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362"/>
      <c r="AN161" s="362"/>
      <c r="AO161" s="362"/>
      <c r="AP161" s="362"/>
      <c r="AQ161" s="362"/>
      <c r="AR161" s="362"/>
      <c r="AS161" s="362"/>
      <c r="AT161" s="362"/>
      <c r="AU161" s="362"/>
      <c r="AV161" s="362"/>
      <c r="AW161" s="362"/>
      <c r="AX161" s="362"/>
      <c r="AY161" s="362"/>
      <c r="AZ161" s="362"/>
      <c r="BA161" s="362"/>
      <c r="BB161" s="362"/>
      <c r="BC161" s="362"/>
      <c r="BD161" s="362"/>
      <c r="BE161" s="362"/>
      <c r="BF161" s="362"/>
      <c r="BG161" s="362"/>
      <c r="BH161" s="362"/>
      <c r="BI161" s="362"/>
      <c r="BJ161" s="362"/>
      <c r="BK161" s="362"/>
      <c r="BL161" s="362"/>
      <c r="BM161" s="362"/>
      <c r="BN161" s="362"/>
      <c r="BO161" s="362"/>
      <c r="BP161" s="362"/>
      <c r="BQ161" s="362"/>
      <c r="BR161" s="362"/>
      <c r="BS161" s="362"/>
      <c r="BT161" s="364"/>
      <c r="BU161" s="327"/>
      <c r="BV161" s="309"/>
      <c r="BW161" s="309"/>
      <c r="BX161" s="309"/>
      <c r="BY161" s="309"/>
      <c r="BZ161" s="309"/>
      <c r="CA161" s="309"/>
      <c r="CB161" s="309"/>
      <c r="CC161" s="309"/>
      <c r="CD161" s="309"/>
      <c r="CE161" s="371"/>
      <c r="CF161" s="371"/>
      <c r="CG161" s="371"/>
      <c r="CH161" s="371"/>
      <c r="CI161" s="371"/>
      <c r="CJ161" s="371"/>
      <c r="CK161" s="371"/>
      <c r="CL161" s="371"/>
      <c r="CM161" s="371"/>
      <c r="CN161" s="371"/>
      <c r="CO161" s="330"/>
      <c r="CP161" s="331"/>
      <c r="CQ161" s="331"/>
      <c r="CR161" s="331"/>
      <c r="CS161" s="331"/>
      <c r="CT161" s="331"/>
      <c r="CU161" s="331"/>
      <c r="CV161" s="331"/>
      <c r="CW161" s="331"/>
      <c r="CX161" s="333"/>
      <c r="CY161" s="348"/>
      <c r="CZ161" s="313"/>
      <c r="DA161" s="313"/>
      <c r="DB161" s="313"/>
      <c r="DC161" s="313"/>
      <c r="DD161" s="313"/>
      <c r="DE161" s="313"/>
      <c r="DF161" s="313"/>
      <c r="DG161" s="313"/>
      <c r="DH161" s="336"/>
      <c r="DI161" s="351"/>
      <c r="DJ161" s="351"/>
      <c r="DK161" s="351"/>
      <c r="DL161" s="351"/>
      <c r="DM161" s="351"/>
      <c r="DN161" s="356"/>
      <c r="DO161" s="351"/>
      <c r="DP161" s="351"/>
      <c r="DQ161" s="351"/>
      <c r="DR161" s="357"/>
      <c r="DS161" s="360"/>
      <c r="DT161" s="313"/>
      <c r="DU161" s="313"/>
      <c r="DV161" s="313"/>
      <c r="DW161" s="313"/>
      <c r="DX161" s="313"/>
      <c r="DY161" s="313"/>
      <c r="DZ161" s="313"/>
      <c r="EA161" s="313"/>
      <c r="EB161" s="313"/>
      <c r="EC161" s="313"/>
      <c r="ED161" s="313"/>
      <c r="EE161" s="313"/>
      <c r="EF161" s="313"/>
      <c r="EG161" s="313"/>
      <c r="EH161" s="313"/>
      <c r="EI161" s="313"/>
      <c r="EJ161" s="313"/>
      <c r="EK161" s="313"/>
      <c r="EL161" s="336"/>
      <c r="EM161" s="339"/>
      <c r="EN161" s="313"/>
      <c r="EO161" s="313"/>
      <c r="EP161" s="313"/>
      <c r="EQ161" s="313"/>
      <c r="ER161" s="313"/>
      <c r="ES161" s="313"/>
      <c r="ET161" s="313"/>
      <c r="EU161" s="313"/>
      <c r="EV161" s="313"/>
      <c r="EW161" s="313"/>
      <c r="EX161" s="313"/>
      <c r="EY161" s="313"/>
      <c r="EZ161" s="313"/>
      <c r="FA161" s="313"/>
      <c r="FB161" s="313"/>
      <c r="FC161" s="313"/>
      <c r="FD161" s="313"/>
      <c r="FE161" s="313"/>
      <c r="FF161" s="313"/>
      <c r="FG161" s="313"/>
      <c r="FH161" s="313"/>
      <c r="FI161" s="313"/>
      <c r="FJ161" s="313"/>
      <c r="FK161" s="313"/>
      <c r="FL161" s="313"/>
      <c r="FM161" s="313"/>
      <c r="FN161" s="313"/>
      <c r="FO161" s="313"/>
      <c r="FP161" s="316"/>
      <c r="FQ161" s="323"/>
      <c r="FR161" s="324"/>
      <c r="FS161" s="324"/>
      <c r="FT161" s="324"/>
      <c r="FU161" s="324"/>
      <c r="FV161" s="324"/>
      <c r="FW161" s="324"/>
      <c r="FX161" s="324"/>
      <c r="FY161" s="324"/>
      <c r="FZ161" s="324"/>
      <c r="GA161" s="324"/>
      <c r="GB161" s="324"/>
      <c r="GC161" s="324"/>
      <c r="GD161" s="324"/>
      <c r="GE161" s="324"/>
      <c r="GF161" s="324"/>
      <c r="GG161" s="324"/>
      <c r="GH161" s="324"/>
      <c r="GI161" s="324"/>
      <c r="GJ161" s="324"/>
      <c r="GK161" s="324"/>
      <c r="GL161" s="324"/>
      <c r="GM161" s="324"/>
      <c r="GN161" s="324"/>
      <c r="GO161" s="324"/>
      <c r="GP161" s="324"/>
      <c r="GQ161" s="324"/>
      <c r="GR161" s="324"/>
      <c r="GS161" s="324"/>
      <c r="GT161" s="324"/>
      <c r="GU161" s="324"/>
      <c r="GV161" s="324"/>
      <c r="GW161" s="324"/>
      <c r="GX161" s="324"/>
      <c r="GY161" s="324"/>
      <c r="GZ161" s="324"/>
      <c r="HA161" s="324"/>
      <c r="HB161" s="324"/>
      <c r="HC161" s="324"/>
      <c r="HD161" s="324"/>
      <c r="HE161" s="324"/>
      <c r="HF161" s="324"/>
      <c r="HG161" s="324"/>
      <c r="HH161" s="324"/>
      <c r="HI161" s="324"/>
      <c r="HJ161" s="324"/>
      <c r="HK161" s="324"/>
      <c r="HL161" s="324"/>
      <c r="HM161" s="324"/>
      <c r="HN161" s="324"/>
      <c r="HO161" s="324"/>
      <c r="HP161" s="324"/>
      <c r="HQ161" s="324"/>
      <c r="HR161" s="324"/>
      <c r="HS161" s="324"/>
      <c r="HT161" s="324"/>
      <c r="HU161" s="324"/>
      <c r="HV161" s="324"/>
      <c r="HW161" s="324"/>
      <c r="HX161" s="324"/>
      <c r="HY161" s="324"/>
      <c r="HZ161" s="324"/>
      <c r="IA161" s="324"/>
      <c r="IB161" s="324"/>
      <c r="IC161" s="324"/>
      <c r="ID161" s="324"/>
      <c r="IE161" s="324"/>
      <c r="IF161" s="324"/>
      <c r="IG161" s="324"/>
      <c r="IH161" s="324"/>
      <c r="II161" s="324"/>
      <c r="IJ161" s="324"/>
      <c r="IK161" s="324"/>
      <c r="IL161" s="324"/>
      <c r="IM161" s="324"/>
      <c r="IN161" s="324"/>
      <c r="IO161" s="324"/>
      <c r="IP161" s="324"/>
      <c r="IQ161" s="324"/>
      <c r="IR161" s="324"/>
      <c r="IS161" s="324"/>
      <c r="IT161" s="324"/>
      <c r="IU161" s="324"/>
      <c r="IV161" s="324"/>
      <c r="IW161" s="324"/>
      <c r="IX161" s="324"/>
      <c r="IY161" s="324"/>
      <c r="IZ161" s="324"/>
      <c r="JA161" s="324"/>
      <c r="JB161" s="324"/>
      <c r="JC161" s="324"/>
      <c r="JD161" s="324"/>
      <c r="JE161" s="324"/>
      <c r="JF161" s="324"/>
      <c r="JG161" s="324"/>
      <c r="JH161" s="324"/>
      <c r="JI161" s="324"/>
      <c r="JJ161" s="324"/>
      <c r="JK161" s="324"/>
      <c r="JL161" s="324"/>
      <c r="JM161" s="324"/>
      <c r="JN161" s="324"/>
      <c r="JO161" s="324"/>
      <c r="JP161" s="324"/>
      <c r="JQ161" s="324"/>
      <c r="JR161" s="324"/>
      <c r="JS161" s="324"/>
      <c r="JT161" s="325"/>
    </row>
    <row r="162" spans="1:280" ht="6.95" customHeight="1" thickTop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299" t="str">
        <f>IF(INDEX(取得届データ入力!$B$5:$P$104,電機基金取得届!$KD146,1)="","",1)</f>
        <v/>
      </c>
      <c r="X162" s="300"/>
      <c r="Y162" s="300"/>
      <c r="Z162" s="305"/>
      <c r="AA162" s="305"/>
      <c r="AB162" s="306"/>
      <c r="AC162" s="265" t="s">
        <v>41</v>
      </c>
      <c r="AD162" s="266"/>
      <c r="AE162" s="266"/>
      <c r="AF162" s="266"/>
      <c r="AG162" s="266"/>
      <c r="AH162" s="266"/>
      <c r="AI162" s="266"/>
      <c r="AJ162" s="266"/>
      <c r="AK162" s="266"/>
      <c r="AL162" s="266"/>
      <c r="AM162" s="266"/>
      <c r="AN162" s="266"/>
      <c r="AO162" s="266"/>
      <c r="AP162" s="266"/>
      <c r="AQ162" s="266"/>
      <c r="AR162" s="266"/>
      <c r="AS162" s="266"/>
      <c r="AT162" s="266"/>
      <c r="AU162" s="266"/>
      <c r="AV162" s="266"/>
      <c r="AW162" s="266"/>
      <c r="AX162" s="266"/>
      <c r="AY162" s="266"/>
      <c r="AZ162" s="266"/>
      <c r="BA162" s="266"/>
      <c r="BB162" s="266"/>
      <c r="BC162" s="266"/>
      <c r="BD162" s="267"/>
      <c r="BE162" s="271" t="s">
        <v>36</v>
      </c>
      <c r="BF162" s="272"/>
      <c r="BG162" s="272"/>
      <c r="BH162" s="266" t="s">
        <v>33</v>
      </c>
      <c r="BI162" s="266"/>
      <c r="BJ162" s="266"/>
      <c r="BK162" s="266"/>
      <c r="BL162" s="266"/>
      <c r="BM162" s="266"/>
      <c r="BN162" s="266"/>
      <c r="BO162" s="266"/>
      <c r="BP162" s="266" t="s">
        <v>34</v>
      </c>
      <c r="BQ162" s="266"/>
      <c r="BR162" s="266"/>
      <c r="BS162" s="266"/>
      <c r="BT162" s="266"/>
      <c r="BU162" s="266"/>
      <c r="BV162" s="266"/>
      <c r="BW162" s="266"/>
      <c r="BX162" s="266" t="s">
        <v>35</v>
      </c>
      <c r="BY162" s="266"/>
      <c r="BZ162" s="266"/>
      <c r="CA162" s="266"/>
      <c r="CB162" s="266"/>
      <c r="CC162" s="266"/>
      <c r="CD162" s="266"/>
      <c r="CE162" s="267"/>
      <c r="CF162" s="273" t="s">
        <v>42</v>
      </c>
      <c r="CG162" s="274"/>
      <c r="CH162" s="274"/>
      <c r="CI162" s="274"/>
      <c r="CJ162" s="274"/>
      <c r="CK162" s="274"/>
      <c r="CL162" s="274"/>
      <c r="CM162" s="274"/>
      <c r="CN162" s="274"/>
      <c r="CO162" s="274"/>
      <c r="CP162" s="274"/>
      <c r="CQ162" s="242"/>
      <c r="CR162" s="242"/>
      <c r="CS162" s="251"/>
      <c r="CT162" s="254" t="s">
        <v>43</v>
      </c>
      <c r="CU162" s="255"/>
      <c r="CV162" s="255"/>
      <c r="CW162" s="255"/>
      <c r="CX162" s="255"/>
      <c r="CY162" s="255"/>
      <c r="CZ162" s="255"/>
      <c r="DA162" s="255"/>
      <c r="DB162" s="284" t="str">
        <f>IF(INDEX(取得届データ入力!$B$5:$P$104,電機基金取得届!$KD146,14)="","",INDEX(取得届データ入力!$B$5:$P$104,電機基金取得届!$KD146,14))</f>
        <v/>
      </c>
      <c r="DC162" s="285"/>
      <c r="DD162" s="286"/>
      <c r="DE162" s="293" t="str">
        <f>IF(INDEX(取得届データ入力!$B$5:$P$104,電機基金取得届!$KD146,1)="","",IF(事業所情報!$B$5="内枠型","3",IF(事業所情報!$B$5="融合型","3","")))</f>
        <v/>
      </c>
      <c r="DF162" s="294"/>
      <c r="DG162" s="294"/>
      <c r="DH162" s="247"/>
      <c r="DI162" s="247"/>
      <c r="DJ162" s="248"/>
      <c r="DK162" s="265" t="s">
        <v>41</v>
      </c>
      <c r="DL162" s="266"/>
      <c r="DM162" s="266"/>
      <c r="DN162" s="266"/>
      <c r="DO162" s="266"/>
      <c r="DP162" s="266"/>
      <c r="DQ162" s="266"/>
      <c r="DR162" s="266"/>
      <c r="DS162" s="266"/>
      <c r="DT162" s="266"/>
      <c r="DU162" s="266"/>
      <c r="DV162" s="266"/>
      <c r="DW162" s="266"/>
      <c r="DX162" s="266"/>
      <c r="DY162" s="266"/>
      <c r="DZ162" s="266"/>
      <c r="EA162" s="266"/>
      <c r="EB162" s="266"/>
      <c r="EC162" s="266"/>
      <c r="ED162" s="266"/>
      <c r="EE162" s="266"/>
      <c r="EF162" s="266"/>
      <c r="EG162" s="266"/>
      <c r="EH162" s="266"/>
      <c r="EI162" s="266"/>
      <c r="EJ162" s="266"/>
      <c r="EK162" s="266"/>
      <c r="EL162" s="267"/>
      <c r="EM162" s="271" t="s">
        <v>36</v>
      </c>
      <c r="EN162" s="272"/>
      <c r="EO162" s="272"/>
      <c r="EP162" s="266" t="s">
        <v>33</v>
      </c>
      <c r="EQ162" s="266"/>
      <c r="ER162" s="266"/>
      <c r="ES162" s="266"/>
      <c r="ET162" s="266"/>
      <c r="EU162" s="266"/>
      <c r="EV162" s="266"/>
      <c r="EW162" s="266"/>
      <c r="EX162" s="266" t="s">
        <v>34</v>
      </c>
      <c r="EY162" s="266"/>
      <c r="EZ162" s="266"/>
      <c r="FA162" s="266"/>
      <c r="FB162" s="266"/>
      <c r="FC162" s="266"/>
      <c r="FD162" s="266"/>
      <c r="FE162" s="266"/>
      <c r="FF162" s="266" t="s">
        <v>35</v>
      </c>
      <c r="FG162" s="266"/>
      <c r="FH162" s="266"/>
      <c r="FI162" s="266"/>
      <c r="FJ162" s="266"/>
      <c r="FK162" s="266"/>
      <c r="FL162" s="266"/>
      <c r="FM162" s="267"/>
      <c r="FN162" s="273" t="s">
        <v>42</v>
      </c>
      <c r="FO162" s="274"/>
      <c r="FP162" s="274"/>
      <c r="FQ162" s="274"/>
      <c r="FR162" s="274"/>
      <c r="FS162" s="274"/>
      <c r="FT162" s="274"/>
      <c r="FU162" s="274"/>
      <c r="FV162" s="274"/>
      <c r="FW162" s="274"/>
      <c r="FX162" s="274"/>
      <c r="FY162" s="242"/>
      <c r="FZ162" s="242"/>
      <c r="GA162" s="251"/>
      <c r="GB162" s="254" t="s">
        <v>43</v>
      </c>
      <c r="GC162" s="255"/>
      <c r="GD162" s="255"/>
      <c r="GE162" s="255"/>
      <c r="GF162" s="255"/>
      <c r="GG162" s="255"/>
      <c r="GH162" s="255"/>
      <c r="GI162" s="255"/>
      <c r="GJ162" s="275"/>
      <c r="GK162" s="276"/>
      <c r="GL162" s="277"/>
      <c r="GM162" s="241"/>
      <c r="GN162" s="242"/>
      <c r="GO162" s="242"/>
      <c r="GP162" s="247"/>
      <c r="GQ162" s="247"/>
      <c r="GR162" s="248"/>
      <c r="GS162" s="265" t="s">
        <v>41</v>
      </c>
      <c r="GT162" s="266"/>
      <c r="GU162" s="266"/>
      <c r="GV162" s="266"/>
      <c r="GW162" s="266"/>
      <c r="GX162" s="266"/>
      <c r="GY162" s="266"/>
      <c r="GZ162" s="266"/>
      <c r="HA162" s="266"/>
      <c r="HB162" s="266"/>
      <c r="HC162" s="266"/>
      <c r="HD162" s="266"/>
      <c r="HE162" s="266"/>
      <c r="HF162" s="266"/>
      <c r="HG162" s="266"/>
      <c r="HH162" s="266"/>
      <c r="HI162" s="266"/>
      <c r="HJ162" s="266"/>
      <c r="HK162" s="266"/>
      <c r="HL162" s="266"/>
      <c r="HM162" s="266"/>
      <c r="HN162" s="266"/>
      <c r="HO162" s="266"/>
      <c r="HP162" s="266"/>
      <c r="HQ162" s="266"/>
      <c r="HR162" s="266"/>
      <c r="HS162" s="266"/>
      <c r="HT162" s="267"/>
      <c r="HU162" s="271" t="s">
        <v>36</v>
      </c>
      <c r="HV162" s="272"/>
      <c r="HW162" s="272"/>
      <c r="HX162" s="266" t="s">
        <v>33</v>
      </c>
      <c r="HY162" s="266"/>
      <c r="HZ162" s="266"/>
      <c r="IA162" s="266"/>
      <c r="IB162" s="266"/>
      <c r="IC162" s="266"/>
      <c r="ID162" s="266"/>
      <c r="IE162" s="266"/>
      <c r="IF162" s="266" t="s">
        <v>34</v>
      </c>
      <c r="IG162" s="266"/>
      <c r="IH162" s="266"/>
      <c r="II162" s="266"/>
      <c r="IJ162" s="266"/>
      <c r="IK162" s="266"/>
      <c r="IL162" s="266"/>
      <c r="IM162" s="266"/>
      <c r="IN162" s="266" t="s">
        <v>35</v>
      </c>
      <c r="IO162" s="266"/>
      <c r="IP162" s="266"/>
      <c r="IQ162" s="266"/>
      <c r="IR162" s="266"/>
      <c r="IS162" s="266"/>
      <c r="IT162" s="266"/>
      <c r="IU162" s="267"/>
      <c r="IV162" s="273" t="s">
        <v>42</v>
      </c>
      <c r="IW162" s="274"/>
      <c r="IX162" s="274"/>
      <c r="IY162" s="274"/>
      <c r="IZ162" s="274"/>
      <c r="JA162" s="274"/>
      <c r="JB162" s="274"/>
      <c r="JC162" s="274"/>
      <c r="JD162" s="274"/>
      <c r="JE162" s="274"/>
      <c r="JF162" s="274"/>
      <c r="JG162" s="242"/>
      <c r="JH162" s="242"/>
      <c r="JI162" s="251"/>
      <c r="JJ162" s="254" t="s">
        <v>43</v>
      </c>
      <c r="JK162" s="255"/>
      <c r="JL162" s="255"/>
      <c r="JM162" s="255"/>
      <c r="JN162" s="255"/>
      <c r="JO162" s="255"/>
      <c r="JP162" s="255"/>
      <c r="JQ162" s="255"/>
      <c r="JR162" s="256"/>
      <c r="JS162" s="257"/>
      <c r="JT162" s="258"/>
    </row>
    <row r="163" spans="1:280" ht="6.9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01"/>
      <c r="X163" s="302"/>
      <c r="Y163" s="302"/>
      <c r="Z163" s="307"/>
      <c r="AA163" s="307"/>
      <c r="AB163" s="308"/>
      <c r="AC163" s="268"/>
      <c r="AD163" s="269"/>
      <c r="AE163" s="269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  <c r="AU163" s="269"/>
      <c r="AV163" s="269"/>
      <c r="AW163" s="269"/>
      <c r="AX163" s="269"/>
      <c r="AY163" s="269"/>
      <c r="AZ163" s="269"/>
      <c r="BA163" s="269"/>
      <c r="BB163" s="269"/>
      <c r="BC163" s="269"/>
      <c r="BD163" s="270"/>
      <c r="BE163" s="199"/>
      <c r="BF163" s="200"/>
      <c r="BG163" s="200"/>
      <c r="BH163" s="269"/>
      <c r="BI163" s="269"/>
      <c r="BJ163" s="269"/>
      <c r="BK163" s="269"/>
      <c r="BL163" s="269"/>
      <c r="BM163" s="269"/>
      <c r="BN163" s="269"/>
      <c r="BO163" s="269"/>
      <c r="BP163" s="269"/>
      <c r="BQ163" s="269"/>
      <c r="BR163" s="269"/>
      <c r="BS163" s="269"/>
      <c r="BT163" s="269"/>
      <c r="BU163" s="269"/>
      <c r="BV163" s="269"/>
      <c r="BW163" s="269"/>
      <c r="BX163" s="269"/>
      <c r="BY163" s="269"/>
      <c r="BZ163" s="269"/>
      <c r="CA163" s="269"/>
      <c r="CB163" s="269"/>
      <c r="CC163" s="269"/>
      <c r="CD163" s="269"/>
      <c r="CE163" s="270"/>
      <c r="CF163" s="191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244"/>
      <c r="CR163" s="244"/>
      <c r="CS163" s="252"/>
      <c r="CT163" s="195"/>
      <c r="CU163" s="196"/>
      <c r="CV163" s="196"/>
      <c r="CW163" s="196"/>
      <c r="CX163" s="196"/>
      <c r="CY163" s="196"/>
      <c r="CZ163" s="196"/>
      <c r="DA163" s="196"/>
      <c r="DB163" s="287"/>
      <c r="DC163" s="288"/>
      <c r="DD163" s="289"/>
      <c r="DE163" s="295"/>
      <c r="DF163" s="296"/>
      <c r="DG163" s="296"/>
      <c r="DH163" s="238"/>
      <c r="DI163" s="238"/>
      <c r="DJ163" s="249"/>
      <c r="DK163" s="268"/>
      <c r="DL163" s="269"/>
      <c r="DM163" s="269"/>
      <c r="DN163" s="269"/>
      <c r="DO163" s="269"/>
      <c r="DP163" s="269"/>
      <c r="DQ163" s="269"/>
      <c r="DR163" s="269"/>
      <c r="DS163" s="269"/>
      <c r="DT163" s="269"/>
      <c r="DU163" s="269"/>
      <c r="DV163" s="269"/>
      <c r="DW163" s="269"/>
      <c r="DX163" s="269"/>
      <c r="DY163" s="269"/>
      <c r="DZ163" s="269"/>
      <c r="EA163" s="269"/>
      <c r="EB163" s="269"/>
      <c r="EC163" s="269"/>
      <c r="ED163" s="269"/>
      <c r="EE163" s="269"/>
      <c r="EF163" s="269"/>
      <c r="EG163" s="269"/>
      <c r="EH163" s="269"/>
      <c r="EI163" s="269"/>
      <c r="EJ163" s="269"/>
      <c r="EK163" s="269"/>
      <c r="EL163" s="270"/>
      <c r="EM163" s="199"/>
      <c r="EN163" s="200"/>
      <c r="EO163" s="200"/>
      <c r="EP163" s="269"/>
      <c r="EQ163" s="269"/>
      <c r="ER163" s="269"/>
      <c r="ES163" s="269"/>
      <c r="ET163" s="269"/>
      <c r="EU163" s="269"/>
      <c r="EV163" s="269"/>
      <c r="EW163" s="269"/>
      <c r="EX163" s="269"/>
      <c r="EY163" s="269"/>
      <c r="EZ163" s="269"/>
      <c r="FA163" s="269"/>
      <c r="FB163" s="269"/>
      <c r="FC163" s="269"/>
      <c r="FD163" s="269"/>
      <c r="FE163" s="269"/>
      <c r="FF163" s="269"/>
      <c r="FG163" s="269"/>
      <c r="FH163" s="269"/>
      <c r="FI163" s="269"/>
      <c r="FJ163" s="269"/>
      <c r="FK163" s="269"/>
      <c r="FL163" s="269"/>
      <c r="FM163" s="270"/>
      <c r="FN163" s="191"/>
      <c r="FO163" s="192"/>
      <c r="FP163" s="192"/>
      <c r="FQ163" s="192"/>
      <c r="FR163" s="192"/>
      <c r="FS163" s="192"/>
      <c r="FT163" s="192"/>
      <c r="FU163" s="192"/>
      <c r="FV163" s="192"/>
      <c r="FW163" s="192"/>
      <c r="FX163" s="192"/>
      <c r="FY163" s="244"/>
      <c r="FZ163" s="244"/>
      <c r="GA163" s="252"/>
      <c r="GB163" s="195"/>
      <c r="GC163" s="196"/>
      <c r="GD163" s="196"/>
      <c r="GE163" s="196"/>
      <c r="GF163" s="196"/>
      <c r="GG163" s="196"/>
      <c r="GH163" s="196"/>
      <c r="GI163" s="196"/>
      <c r="GJ163" s="278"/>
      <c r="GK163" s="279"/>
      <c r="GL163" s="280"/>
      <c r="GM163" s="243"/>
      <c r="GN163" s="244"/>
      <c r="GO163" s="244"/>
      <c r="GP163" s="238"/>
      <c r="GQ163" s="238"/>
      <c r="GR163" s="249"/>
      <c r="GS163" s="268"/>
      <c r="GT163" s="269"/>
      <c r="GU163" s="269"/>
      <c r="GV163" s="269"/>
      <c r="GW163" s="269"/>
      <c r="GX163" s="269"/>
      <c r="GY163" s="269"/>
      <c r="GZ163" s="269"/>
      <c r="HA163" s="269"/>
      <c r="HB163" s="269"/>
      <c r="HC163" s="269"/>
      <c r="HD163" s="269"/>
      <c r="HE163" s="269"/>
      <c r="HF163" s="269"/>
      <c r="HG163" s="269"/>
      <c r="HH163" s="269"/>
      <c r="HI163" s="269"/>
      <c r="HJ163" s="269"/>
      <c r="HK163" s="269"/>
      <c r="HL163" s="269"/>
      <c r="HM163" s="269"/>
      <c r="HN163" s="269"/>
      <c r="HO163" s="269"/>
      <c r="HP163" s="269"/>
      <c r="HQ163" s="269"/>
      <c r="HR163" s="269"/>
      <c r="HS163" s="269"/>
      <c r="HT163" s="270"/>
      <c r="HU163" s="199"/>
      <c r="HV163" s="200"/>
      <c r="HW163" s="200"/>
      <c r="HX163" s="269"/>
      <c r="HY163" s="269"/>
      <c r="HZ163" s="269"/>
      <c r="IA163" s="269"/>
      <c r="IB163" s="269"/>
      <c r="IC163" s="269"/>
      <c r="ID163" s="269"/>
      <c r="IE163" s="269"/>
      <c r="IF163" s="269"/>
      <c r="IG163" s="269"/>
      <c r="IH163" s="269"/>
      <c r="II163" s="269"/>
      <c r="IJ163" s="269"/>
      <c r="IK163" s="269"/>
      <c r="IL163" s="269"/>
      <c r="IM163" s="269"/>
      <c r="IN163" s="269"/>
      <c r="IO163" s="269"/>
      <c r="IP163" s="269"/>
      <c r="IQ163" s="269"/>
      <c r="IR163" s="269"/>
      <c r="IS163" s="269"/>
      <c r="IT163" s="269"/>
      <c r="IU163" s="270"/>
      <c r="IV163" s="191"/>
      <c r="IW163" s="192"/>
      <c r="IX163" s="192"/>
      <c r="IY163" s="192"/>
      <c r="IZ163" s="192"/>
      <c r="JA163" s="192"/>
      <c r="JB163" s="192"/>
      <c r="JC163" s="192"/>
      <c r="JD163" s="192"/>
      <c r="JE163" s="192"/>
      <c r="JF163" s="192"/>
      <c r="JG163" s="244"/>
      <c r="JH163" s="244"/>
      <c r="JI163" s="252"/>
      <c r="JJ163" s="195"/>
      <c r="JK163" s="196"/>
      <c r="JL163" s="196"/>
      <c r="JM163" s="196"/>
      <c r="JN163" s="196"/>
      <c r="JO163" s="196"/>
      <c r="JP163" s="196"/>
      <c r="JQ163" s="196"/>
      <c r="JR163" s="259"/>
      <c r="JS163" s="260"/>
      <c r="JT163" s="261"/>
    </row>
    <row r="164" spans="1:280" ht="6.9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01"/>
      <c r="X164" s="302"/>
      <c r="Y164" s="302"/>
      <c r="Z164" s="307"/>
      <c r="AA164" s="307"/>
      <c r="AB164" s="308"/>
      <c r="AC164" s="237"/>
      <c r="AD164" s="238"/>
      <c r="AE164" s="238"/>
      <c r="AF164" s="238"/>
      <c r="AG164" s="238" t="str">
        <f>IF(INDEX(取得届データ入力!$B$5:$P$104,電機基金取得届!$KD146,10)="","",IF(LEN(INDEX(取得届データ入力!$B$5:$P$104,電機基金取得届!$KD146,10))=3,MID(TEXT(INDEX(取得届データ入力!$B$5:$P$104,電機基金取得届!$KD146,10),"000"),1,1),""))</f>
        <v/>
      </c>
      <c r="AH164" s="238"/>
      <c r="AI164" s="238"/>
      <c r="AJ164" s="229"/>
      <c r="AK164" s="230" t="str">
        <f>IF(INDEX(取得届データ入力!$B$5:$P$104,電機基金取得届!$KD146,10)="","",IF(LEN(INDEX(取得届データ入力!$B$5:$P$104,電機基金取得届!$KD146,10))&gt;=2,MID(TEXT(INDEX(取得届データ入力!$B$5:$P$104,電機基金取得届!$KD146,10),"000"),2,1),""))</f>
        <v/>
      </c>
      <c r="AL164" s="230"/>
      <c r="AM164" s="230"/>
      <c r="AN164" s="230"/>
      <c r="AO164" s="233" t="str">
        <f>IF(INDEX(取得届データ入力!$B$5:$P$104,電機基金取得届!$KD146,10)="","",IF(LEN(INDEX(取得届データ入力!$B$5:$P$104,電機基金取得届!$KD146,10))&gt;=1,MID(TEXT(INDEX(取得届データ入力!$B$5:$P$104,電機基金取得届!$KD146,10),"000"),3,1),""))</f>
        <v/>
      </c>
      <c r="AP164" s="238"/>
      <c r="AQ164" s="238"/>
      <c r="AR164" s="238"/>
      <c r="AS164" s="238" t="str">
        <f>IF(INDEX(取得届データ入力!$B$5:$P$104,電機基金取得届!$KD146,10)="","",0)</f>
        <v/>
      </c>
      <c r="AT164" s="238"/>
      <c r="AU164" s="238"/>
      <c r="AV164" s="229"/>
      <c r="AW164" s="230" t="str">
        <f>IF(INDEX(取得届データ入力!$B$5:$P$104,電機基金取得届!$KD146,10)="","",0)</f>
        <v/>
      </c>
      <c r="AX164" s="230"/>
      <c r="AY164" s="230"/>
      <c r="AZ164" s="230"/>
      <c r="BA164" s="230" t="str">
        <f>IF(INDEX(取得届データ入力!$B$5:$P$104,電機基金取得届!$KD146,10)="","",0)</f>
        <v/>
      </c>
      <c r="BB164" s="230"/>
      <c r="BC164" s="230"/>
      <c r="BD164" s="235"/>
      <c r="BE164" s="199"/>
      <c r="BF164" s="200"/>
      <c r="BG164" s="200"/>
      <c r="BH164" s="229"/>
      <c r="BI164" s="230"/>
      <c r="BJ164" s="230"/>
      <c r="BK164" s="230"/>
      <c r="BL164" s="230"/>
      <c r="BM164" s="230"/>
      <c r="BN164" s="230"/>
      <c r="BO164" s="233"/>
      <c r="BP164" s="229"/>
      <c r="BQ164" s="230"/>
      <c r="BR164" s="230"/>
      <c r="BS164" s="230"/>
      <c r="BT164" s="230"/>
      <c r="BU164" s="230"/>
      <c r="BV164" s="230"/>
      <c r="BW164" s="233"/>
      <c r="BX164" s="229"/>
      <c r="BY164" s="230"/>
      <c r="BZ164" s="230"/>
      <c r="CA164" s="230"/>
      <c r="CB164" s="230"/>
      <c r="CC164" s="230"/>
      <c r="CD164" s="230"/>
      <c r="CE164" s="235"/>
      <c r="CF164" s="191"/>
      <c r="CG164" s="192"/>
      <c r="CH164" s="192"/>
      <c r="CI164" s="192"/>
      <c r="CJ164" s="192"/>
      <c r="CK164" s="192"/>
      <c r="CL164" s="192"/>
      <c r="CM164" s="192"/>
      <c r="CN164" s="192"/>
      <c r="CO164" s="192"/>
      <c r="CP164" s="192"/>
      <c r="CQ164" s="244"/>
      <c r="CR164" s="244"/>
      <c r="CS164" s="252"/>
      <c r="CT164" s="195"/>
      <c r="CU164" s="196"/>
      <c r="CV164" s="196"/>
      <c r="CW164" s="196"/>
      <c r="CX164" s="196"/>
      <c r="CY164" s="196"/>
      <c r="CZ164" s="196"/>
      <c r="DA164" s="196"/>
      <c r="DB164" s="287"/>
      <c r="DC164" s="288"/>
      <c r="DD164" s="289"/>
      <c r="DE164" s="295"/>
      <c r="DF164" s="296"/>
      <c r="DG164" s="296"/>
      <c r="DH164" s="238"/>
      <c r="DI164" s="238"/>
      <c r="DJ164" s="249"/>
      <c r="DK164" s="237"/>
      <c r="DL164" s="238"/>
      <c r="DM164" s="238"/>
      <c r="DN164" s="238"/>
      <c r="DO164" s="238" t="str">
        <f>IF(INDEX(取得届データ入力!$B$5:$P$104,電機基金取得届!$KD146,1)="","",IF(事業所情報!$B$5="内枠型",$AG$164,IF(事業所情報!$B$5="融合型",$AG$164,"")))</f>
        <v/>
      </c>
      <c r="DP164" s="238"/>
      <c r="DQ164" s="238"/>
      <c r="DR164" s="229"/>
      <c r="DS164" s="230" t="str">
        <f>IF(INDEX(取得届データ入力!$B$5:$P$104,電機基金取得届!$KD146,1)="","",IF(事業所情報!$B$5="内枠型",$AK$164,IF(事業所情報!$B$5="融合型",$AK$164,"")))</f>
        <v/>
      </c>
      <c r="DT164" s="230"/>
      <c r="DU164" s="230"/>
      <c r="DV164" s="230"/>
      <c r="DW164" s="233" t="str">
        <f>IF(INDEX(取得届データ入力!$B$5:$P$104,電機基金取得届!$KD146,1)="","",IF(事業所情報!$B$5="内枠型",$AO$164,IF(事業所情報!$B$5="融合型",$AO$164,"")))</f>
        <v/>
      </c>
      <c r="DX164" s="238"/>
      <c r="DY164" s="238"/>
      <c r="DZ164" s="238"/>
      <c r="EA164" s="238" t="str">
        <f>IF(INDEX(取得届データ入力!$B$5:$P$104,電機基金取得届!$KD146,1)="","",IF(事業所情報!$B$5="内枠型",$AS$164,IF(事業所情報!$B$5="融合型",$AS$164,"")))</f>
        <v/>
      </c>
      <c r="EB164" s="238"/>
      <c r="EC164" s="238"/>
      <c r="ED164" s="229"/>
      <c r="EE164" s="230" t="str">
        <f>IF(INDEX(取得届データ入力!$B$5:$P$104,電機基金取得届!$KD146,1)="","",IF(事業所情報!$B$5="内枠型",$AW$164,IF(事業所情報!$B$5="融合型",$AW$164,"")))</f>
        <v/>
      </c>
      <c r="EF164" s="230"/>
      <c r="EG164" s="230"/>
      <c r="EH164" s="230"/>
      <c r="EI164" s="230" t="str">
        <f>IF(INDEX(取得届データ入力!$B$5:$P$104,電機基金取得届!$KD146,1)="","",IF(事業所情報!$B$5="内枠型",$BA$164,IF(事業所情報!$B$5="融合型",$BA$164,"")))</f>
        <v/>
      </c>
      <c r="EJ164" s="230"/>
      <c r="EK164" s="230"/>
      <c r="EL164" s="235"/>
      <c r="EM164" s="199"/>
      <c r="EN164" s="200"/>
      <c r="EO164" s="200"/>
      <c r="EP164" s="229"/>
      <c r="EQ164" s="230"/>
      <c r="ER164" s="230"/>
      <c r="ES164" s="230"/>
      <c r="ET164" s="230"/>
      <c r="EU164" s="230"/>
      <c r="EV164" s="230"/>
      <c r="EW164" s="233"/>
      <c r="EX164" s="229"/>
      <c r="EY164" s="230"/>
      <c r="EZ164" s="230"/>
      <c r="FA164" s="230"/>
      <c r="FB164" s="230"/>
      <c r="FC164" s="230"/>
      <c r="FD164" s="230"/>
      <c r="FE164" s="233"/>
      <c r="FF164" s="229"/>
      <c r="FG164" s="230"/>
      <c r="FH164" s="230"/>
      <c r="FI164" s="230"/>
      <c r="FJ164" s="230"/>
      <c r="FK164" s="230"/>
      <c r="FL164" s="230"/>
      <c r="FM164" s="235"/>
      <c r="FN164" s="191"/>
      <c r="FO164" s="192"/>
      <c r="FP164" s="192"/>
      <c r="FQ164" s="192"/>
      <c r="FR164" s="192"/>
      <c r="FS164" s="192"/>
      <c r="FT164" s="192"/>
      <c r="FU164" s="192"/>
      <c r="FV164" s="192"/>
      <c r="FW164" s="192"/>
      <c r="FX164" s="192"/>
      <c r="FY164" s="244"/>
      <c r="FZ164" s="244"/>
      <c r="GA164" s="252"/>
      <c r="GB164" s="195"/>
      <c r="GC164" s="196"/>
      <c r="GD164" s="196"/>
      <c r="GE164" s="196"/>
      <c r="GF164" s="196"/>
      <c r="GG164" s="196"/>
      <c r="GH164" s="196"/>
      <c r="GI164" s="196"/>
      <c r="GJ164" s="278"/>
      <c r="GK164" s="279"/>
      <c r="GL164" s="280"/>
      <c r="GM164" s="243"/>
      <c r="GN164" s="244"/>
      <c r="GO164" s="244"/>
      <c r="GP164" s="238"/>
      <c r="GQ164" s="238"/>
      <c r="GR164" s="249"/>
      <c r="GS164" s="237"/>
      <c r="GT164" s="238"/>
      <c r="GU164" s="238"/>
      <c r="GV164" s="238"/>
      <c r="GW164" s="238"/>
      <c r="GX164" s="238"/>
      <c r="GY164" s="238"/>
      <c r="GZ164" s="229"/>
      <c r="HA164" s="230"/>
      <c r="HB164" s="230"/>
      <c r="HC164" s="230"/>
      <c r="HD164" s="230"/>
      <c r="HE164" s="233"/>
      <c r="HF164" s="238"/>
      <c r="HG164" s="238"/>
      <c r="HH164" s="238"/>
      <c r="HI164" s="238"/>
      <c r="HJ164" s="238"/>
      <c r="HK164" s="238"/>
      <c r="HL164" s="229"/>
      <c r="HM164" s="230"/>
      <c r="HN164" s="230"/>
      <c r="HO164" s="230"/>
      <c r="HP164" s="230"/>
      <c r="HQ164" s="230"/>
      <c r="HR164" s="230"/>
      <c r="HS164" s="230"/>
      <c r="HT164" s="235"/>
      <c r="HU164" s="199"/>
      <c r="HV164" s="200"/>
      <c r="HW164" s="200"/>
      <c r="HX164" s="229"/>
      <c r="HY164" s="230"/>
      <c r="HZ164" s="230"/>
      <c r="IA164" s="230"/>
      <c r="IB164" s="230"/>
      <c r="IC164" s="230"/>
      <c r="ID164" s="230"/>
      <c r="IE164" s="233"/>
      <c r="IF164" s="229"/>
      <c r="IG164" s="230"/>
      <c r="IH164" s="230"/>
      <c r="II164" s="230"/>
      <c r="IJ164" s="230"/>
      <c r="IK164" s="230"/>
      <c r="IL164" s="230"/>
      <c r="IM164" s="233"/>
      <c r="IN164" s="229"/>
      <c r="IO164" s="230"/>
      <c r="IP164" s="230"/>
      <c r="IQ164" s="230"/>
      <c r="IR164" s="230"/>
      <c r="IS164" s="230"/>
      <c r="IT164" s="230"/>
      <c r="IU164" s="235"/>
      <c r="IV164" s="191"/>
      <c r="IW164" s="192"/>
      <c r="IX164" s="192"/>
      <c r="IY164" s="192"/>
      <c r="IZ164" s="192"/>
      <c r="JA164" s="192"/>
      <c r="JB164" s="192"/>
      <c r="JC164" s="192"/>
      <c r="JD164" s="192"/>
      <c r="JE164" s="192"/>
      <c r="JF164" s="192"/>
      <c r="JG164" s="244"/>
      <c r="JH164" s="244"/>
      <c r="JI164" s="252"/>
      <c r="JJ164" s="195"/>
      <c r="JK164" s="196"/>
      <c r="JL164" s="196"/>
      <c r="JM164" s="196"/>
      <c r="JN164" s="196"/>
      <c r="JO164" s="196"/>
      <c r="JP164" s="196"/>
      <c r="JQ164" s="196"/>
      <c r="JR164" s="259"/>
      <c r="JS164" s="260"/>
      <c r="JT164" s="261"/>
    </row>
    <row r="165" spans="1:280" ht="6.9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01"/>
      <c r="X165" s="302"/>
      <c r="Y165" s="302"/>
      <c r="Z165" s="307"/>
      <c r="AA165" s="307"/>
      <c r="AB165" s="308"/>
      <c r="AC165" s="237"/>
      <c r="AD165" s="238"/>
      <c r="AE165" s="238"/>
      <c r="AF165" s="238"/>
      <c r="AG165" s="238"/>
      <c r="AH165" s="238"/>
      <c r="AI165" s="238"/>
      <c r="AJ165" s="229"/>
      <c r="AK165" s="230"/>
      <c r="AL165" s="230"/>
      <c r="AM165" s="230"/>
      <c r="AN165" s="230"/>
      <c r="AO165" s="233"/>
      <c r="AP165" s="238"/>
      <c r="AQ165" s="238"/>
      <c r="AR165" s="238"/>
      <c r="AS165" s="238"/>
      <c r="AT165" s="238"/>
      <c r="AU165" s="238"/>
      <c r="AV165" s="229"/>
      <c r="AW165" s="230"/>
      <c r="AX165" s="230"/>
      <c r="AY165" s="230"/>
      <c r="AZ165" s="230"/>
      <c r="BA165" s="230"/>
      <c r="BB165" s="230"/>
      <c r="BC165" s="230"/>
      <c r="BD165" s="235"/>
      <c r="BE165" s="199" t="s">
        <v>39</v>
      </c>
      <c r="BF165" s="200"/>
      <c r="BG165" s="200"/>
      <c r="BH165" s="229"/>
      <c r="BI165" s="230"/>
      <c r="BJ165" s="230"/>
      <c r="BK165" s="230"/>
      <c r="BL165" s="230"/>
      <c r="BM165" s="230"/>
      <c r="BN165" s="230"/>
      <c r="BO165" s="233"/>
      <c r="BP165" s="229"/>
      <c r="BQ165" s="230"/>
      <c r="BR165" s="230"/>
      <c r="BS165" s="230"/>
      <c r="BT165" s="230"/>
      <c r="BU165" s="230"/>
      <c r="BV165" s="230"/>
      <c r="BW165" s="233"/>
      <c r="BX165" s="229"/>
      <c r="BY165" s="230"/>
      <c r="BZ165" s="230"/>
      <c r="CA165" s="230"/>
      <c r="CB165" s="230"/>
      <c r="CC165" s="230"/>
      <c r="CD165" s="230"/>
      <c r="CE165" s="235"/>
      <c r="CF165" s="191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244"/>
      <c r="CR165" s="244"/>
      <c r="CS165" s="252"/>
      <c r="CT165" s="195"/>
      <c r="CU165" s="196"/>
      <c r="CV165" s="196"/>
      <c r="CW165" s="196"/>
      <c r="CX165" s="196"/>
      <c r="CY165" s="196"/>
      <c r="CZ165" s="196"/>
      <c r="DA165" s="196"/>
      <c r="DB165" s="287"/>
      <c r="DC165" s="288"/>
      <c r="DD165" s="289"/>
      <c r="DE165" s="295"/>
      <c r="DF165" s="296"/>
      <c r="DG165" s="296"/>
      <c r="DH165" s="238"/>
      <c r="DI165" s="238"/>
      <c r="DJ165" s="249"/>
      <c r="DK165" s="237"/>
      <c r="DL165" s="238"/>
      <c r="DM165" s="238"/>
      <c r="DN165" s="238"/>
      <c r="DO165" s="238"/>
      <c r="DP165" s="238"/>
      <c r="DQ165" s="238"/>
      <c r="DR165" s="229"/>
      <c r="DS165" s="230"/>
      <c r="DT165" s="230"/>
      <c r="DU165" s="230"/>
      <c r="DV165" s="230"/>
      <c r="DW165" s="233"/>
      <c r="DX165" s="238"/>
      <c r="DY165" s="238"/>
      <c r="DZ165" s="238"/>
      <c r="EA165" s="238"/>
      <c r="EB165" s="238"/>
      <c r="EC165" s="238"/>
      <c r="ED165" s="229"/>
      <c r="EE165" s="230"/>
      <c r="EF165" s="230"/>
      <c r="EG165" s="230"/>
      <c r="EH165" s="230"/>
      <c r="EI165" s="230"/>
      <c r="EJ165" s="230"/>
      <c r="EK165" s="230"/>
      <c r="EL165" s="235"/>
      <c r="EM165" s="199" t="s">
        <v>39</v>
      </c>
      <c r="EN165" s="200"/>
      <c r="EO165" s="200"/>
      <c r="EP165" s="229"/>
      <c r="EQ165" s="230"/>
      <c r="ER165" s="230"/>
      <c r="ES165" s="230"/>
      <c r="ET165" s="230"/>
      <c r="EU165" s="230"/>
      <c r="EV165" s="230"/>
      <c r="EW165" s="233"/>
      <c r="EX165" s="229"/>
      <c r="EY165" s="230"/>
      <c r="EZ165" s="230"/>
      <c r="FA165" s="230"/>
      <c r="FB165" s="230"/>
      <c r="FC165" s="230"/>
      <c r="FD165" s="230"/>
      <c r="FE165" s="233"/>
      <c r="FF165" s="229"/>
      <c r="FG165" s="230"/>
      <c r="FH165" s="230"/>
      <c r="FI165" s="230"/>
      <c r="FJ165" s="230"/>
      <c r="FK165" s="230"/>
      <c r="FL165" s="230"/>
      <c r="FM165" s="235"/>
      <c r="FN165" s="191"/>
      <c r="FO165" s="192"/>
      <c r="FP165" s="192"/>
      <c r="FQ165" s="192"/>
      <c r="FR165" s="192"/>
      <c r="FS165" s="192"/>
      <c r="FT165" s="192"/>
      <c r="FU165" s="192"/>
      <c r="FV165" s="192"/>
      <c r="FW165" s="192"/>
      <c r="FX165" s="192"/>
      <c r="FY165" s="244"/>
      <c r="FZ165" s="244"/>
      <c r="GA165" s="252"/>
      <c r="GB165" s="195"/>
      <c r="GC165" s="196"/>
      <c r="GD165" s="196"/>
      <c r="GE165" s="196"/>
      <c r="GF165" s="196"/>
      <c r="GG165" s="196"/>
      <c r="GH165" s="196"/>
      <c r="GI165" s="196"/>
      <c r="GJ165" s="278"/>
      <c r="GK165" s="279"/>
      <c r="GL165" s="280"/>
      <c r="GM165" s="243"/>
      <c r="GN165" s="244"/>
      <c r="GO165" s="244"/>
      <c r="GP165" s="238"/>
      <c r="GQ165" s="238"/>
      <c r="GR165" s="249"/>
      <c r="GS165" s="237"/>
      <c r="GT165" s="238"/>
      <c r="GU165" s="238"/>
      <c r="GV165" s="238"/>
      <c r="GW165" s="238"/>
      <c r="GX165" s="238"/>
      <c r="GY165" s="238"/>
      <c r="GZ165" s="229"/>
      <c r="HA165" s="230"/>
      <c r="HB165" s="230"/>
      <c r="HC165" s="230"/>
      <c r="HD165" s="230"/>
      <c r="HE165" s="233"/>
      <c r="HF165" s="238"/>
      <c r="HG165" s="238"/>
      <c r="HH165" s="238"/>
      <c r="HI165" s="238"/>
      <c r="HJ165" s="238"/>
      <c r="HK165" s="238"/>
      <c r="HL165" s="229"/>
      <c r="HM165" s="230"/>
      <c r="HN165" s="230"/>
      <c r="HO165" s="230"/>
      <c r="HP165" s="230"/>
      <c r="HQ165" s="230"/>
      <c r="HR165" s="230"/>
      <c r="HS165" s="230"/>
      <c r="HT165" s="235"/>
      <c r="HU165" s="199" t="s">
        <v>39</v>
      </c>
      <c r="HV165" s="200"/>
      <c r="HW165" s="200"/>
      <c r="HX165" s="229"/>
      <c r="HY165" s="230"/>
      <c r="HZ165" s="230"/>
      <c r="IA165" s="230"/>
      <c r="IB165" s="230"/>
      <c r="IC165" s="230"/>
      <c r="ID165" s="230"/>
      <c r="IE165" s="233"/>
      <c r="IF165" s="229"/>
      <c r="IG165" s="230"/>
      <c r="IH165" s="230"/>
      <c r="II165" s="230"/>
      <c r="IJ165" s="230"/>
      <c r="IK165" s="230"/>
      <c r="IL165" s="230"/>
      <c r="IM165" s="233"/>
      <c r="IN165" s="229"/>
      <c r="IO165" s="230"/>
      <c r="IP165" s="230"/>
      <c r="IQ165" s="230"/>
      <c r="IR165" s="230"/>
      <c r="IS165" s="230"/>
      <c r="IT165" s="230"/>
      <c r="IU165" s="235"/>
      <c r="IV165" s="191"/>
      <c r="IW165" s="192"/>
      <c r="IX165" s="192"/>
      <c r="IY165" s="192"/>
      <c r="IZ165" s="192"/>
      <c r="JA165" s="192"/>
      <c r="JB165" s="192"/>
      <c r="JC165" s="192"/>
      <c r="JD165" s="192"/>
      <c r="JE165" s="192"/>
      <c r="JF165" s="192"/>
      <c r="JG165" s="244"/>
      <c r="JH165" s="244"/>
      <c r="JI165" s="252"/>
      <c r="JJ165" s="195"/>
      <c r="JK165" s="196"/>
      <c r="JL165" s="196"/>
      <c r="JM165" s="196"/>
      <c r="JN165" s="196"/>
      <c r="JO165" s="196"/>
      <c r="JP165" s="196"/>
      <c r="JQ165" s="196"/>
      <c r="JR165" s="259"/>
      <c r="JS165" s="260"/>
      <c r="JT165" s="261"/>
    </row>
    <row r="166" spans="1:280" ht="6.9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01"/>
      <c r="X166" s="302"/>
      <c r="Y166" s="302"/>
      <c r="Z166" s="307"/>
      <c r="AA166" s="307"/>
      <c r="AB166" s="308"/>
      <c r="AC166" s="237"/>
      <c r="AD166" s="238"/>
      <c r="AE166" s="238"/>
      <c r="AF166" s="238"/>
      <c r="AG166" s="238"/>
      <c r="AH166" s="238"/>
      <c r="AI166" s="238"/>
      <c r="AJ166" s="229"/>
      <c r="AK166" s="230"/>
      <c r="AL166" s="230"/>
      <c r="AM166" s="230"/>
      <c r="AN166" s="230"/>
      <c r="AO166" s="233"/>
      <c r="AP166" s="238"/>
      <c r="AQ166" s="238"/>
      <c r="AR166" s="238"/>
      <c r="AS166" s="238"/>
      <c r="AT166" s="238"/>
      <c r="AU166" s="238"/>
      <c r="AV166" s="229"/>
      <c r="AW166" s="230"/>
      <c r="AX166" s="230"/>
      <c r="AY166" s="230"/>
      <c r="AZ166" s="230"/>
      <c r="BA166" s="230"/>
      <c r="BB166" s="230"/>
      <c r="BC166" s="230"/>
      <c r="BD166" s="235"/>
      <c r="BE166" s="199"/>
      <c r="BF166" s="200"/>
      <c r="BG166" s="200"/>
      <c r="BH166" s="229"/>
      <c r="BI166" s="230"/>
      <c r="BJ166" s="230"/>
      <c r="BK166" s="230"/>
      <c r="BL166" s="230"/>
      <c r="BM166" s="230"/>
      <c r="BN166" s="230"/>
      <c r="BO166" s="233"/>
      <c r="BP166" s="229"/>
      <c r="BQ166" s="230"/>
      <c r="BR166" s="230"/>
      <c r="BS166" s="230"/>
      <c r="BT166" s="230"/>
      <c r="BU166" s="230"/>
      <c r="BV166" s="230"/>
      <c r="BW166" s="233"/>
      <c r="BX166" s="229"/>
      <c r="BY166" s="230"/>
      <c r="BZ166" s="230"/>
      <c r="CA166" s="230"/>
      <c r="CB166" s="230"/>
      <c r="CC166" s="230"/>
      <c r="CD166" s="230"/>
      <c r="CE166" s="235"/>
      <c r="CF166" s="191" t="s">
        <v>44</v>
      </c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244"/>
      <c r="CR166" s="244"/>
      <c r="CS166" s="252"/>
      <c r="CT166" s="195" t="s">
        <v>45</v>
      </c>
      <c r="CU166" s="196"/>
      <c r="CV166" s="196"/>
      <c r="CW166" s="196"/>
      <c r="CX166" s="196"/>
      <c r="CY166" s="196"/>
      <c r="CZ166" s="196"/>
      <c r="DA166" s="196"/>
      <c r="DB166" s="287"/>
      <c r="DC166" s="288"/>
      <c r="DD166" s="289"/>
      <c r="DE166" s="295"/>
      <c r="DF166" s="296"/>
      <c r="DG166" s="296"/>
      <c r="DH166" s="238"/>
      <c r="DI166" s="238"/>
      <c r="DJ166" s="249"/>
      <c r="DK166" s="237"/>
      <c r="DL166" s="238"/>
      <c r="DM166" s="238"/>
      <c r="DN166" s="238"/>
      <c r="DO166" s="238"/>
      <c r="DP166" s="238"/>
      <c r="DQ166" s="238"/>
      <c r="DR166" s="229"/>
      <c r="DS166" s="230"/>
      <c r="DT166" s="230"/>
      <c r="DU166" s="230"/>
      <c r="DV166" s="230"/>
      <c r="DW166" s="233"/>
      <c r="DX166" s="238"/>
      <c r="DY166" s="238"/>
      <c r="DZ166" s="238"/>
      <c r="EA166" s="238"/>
      <c r="EB166" s="238"/>
      <c r="EC166" s="238"/>
      <c r="ED166" s="229"/>
      <c r="EE166" s="230"/>
      <c r="EF166" s="230"/>
      <c r="EG166" s="230"/>
      <c r="EH166" s="230"/>
      <c r="EI166" s="230"/>
      <c r="EJ166" s="230"/>
      <c r="EK166" s="230"/>
      <c r="EL166" s="235"/>
      <c r="EM166" s="199"/>
      <c r="EN166" s="200"/>
      <c r="EO166" s="200"/>
      <c r="EP166" s="229"/>
      <c r="EQ166" s="230"/>
      <c r="ER166" s="230"/>
      <c r="ES166" s="230"/>
      <c r="ET166" s="230"/>
      <c r="EU166" s="230"/>
      <c r="EV166" s="230"/>
      <c r="EW166" s="233"/>
      <c r="EX166" s="229"/>
      <c r="EY166" s="230"/>
      <c r="EZ166" s="230"/>
      <c r="FA166" s="230"/>
      <c r="FB166" s="230"/>
      <c r="FC166" s="230"/>
      <c r="FD166" s="230"/>
      <c r="FE166" s="233"/>
      <c r="FF166" s="229"/>
      <c r="FG166" s="230"/>
      <c r="FH166" s="230"/>
      <c r="FI166" s="230"/>
      <c r="FJ166" s="230"/>
      <c r="FK166" s="230"/>
      <c r="FL166" s="230"/>
      <c r="FM166" s="235"/>
      <c r="FN166" s="191" t="s">
        <v>44</v>
      </c>
      <c r="FO166" s="192"/>
      <c r="FP166" s="192"/>
      <c r="FQ166" s="192"/>
      <c r="FR166" s="192"/>
      <c r="FS166" s="192"/>
      <c r="FT166" s="192"/>
      <c r="FU166" s="192"/>
      <c r="FV166" s="192"/>
      <c r="FW166" s="192"/>
      <c r="FX166" s="192"/>
      <c r="FY166" s="244"/>
      <c r="FZ166" s="244"/>
      <c r="GA166" s="252"/>
      <c r="GB166" s="195" t="s">
        <v>45</v>
      </c>
      <c r="GC166" s="196"/>
      <c r="GD166" s="196"/>
      <c r="GE166" s="196"/>
      <c r="GF166" s="196"/>
      <c r="GG166" s="196"/>
      <c r="GH166" s="196"/>
      <c r="GI166" s="196"/>
      <c r="GJ166" s="278"/>
      <c r="GK166" s="279"/>
      <c r="GL166" s="280"/>
      <c r="GM166" s="243"/>
      <c r="GN166" s="244"/>
      <c r="GO166" s="244"/>
      <c r="GP166" s="238"/>
      <c r="GQ166" s="238"/>
      <c r="GR166" s="249"/>
      <c r="GS166" s="237"/>
      <c r="GT166" s="238"/>
      <c r="GU166" s="238"/>
      <c r="GV166" s="238"/>
      <c r="GW166" s="238"/>
      <c r="GX166" s="238"/>
      <c r="GY166" s="238"/>
      <c r="GZ166" s="229"/>
      <c r="HA166" s="230"/>
      <c r="HB166" s="230"/>
      <c r="HC166" s="230"/>
      <c r="HD166" s="230"/>
      <c r="HE166" s="233"/>
      <c r="HF166" s="238"/>
      <c r="HG166" s="238"/>
      <c r="HH166" s="238"/>
      <c r="HI166" s="238"/>
      <c r="HJ166" s="238"/>
      <c r="HK166" s="238"/>
      <c r="HL166" s="229"/>
      <c r="HM166" s="230"/>
      <c r="HN166" s="230"/>
      <c r="HO166" s="230"/>
      <c r="HP166" s="230"/>
      <c r="HQ166" s="230"/>
      <c r="HR166" s="230"/>
      <c r="HS166" s="230"/>
      <c r="HT166" s="235"/>
      <c r="HU166" s="199"/>
      <c r="HV166" s="200"/>
      <c r="HW166" s="200"/>
      <c r="HX166" s="229"/>
      <c r="HY166" s="230"/>
      <c r="HZ166" s="230"/>
      <c r="IA166" s="230"/>
      <c r="IB166" s="230"/>
      <c r="IC166" s="230"/>
      <c r="ID166" s="230"/>
      <c r="IE166" s="233"/>
      <c r="IF166" s="229"/>
      <c r="IG166" s="230"/>
      <c r="IH166" s="230"/>
      <c r="II166" s="230"/>
      <c r="IJ166" s="230"/>
      <c r="IK166" s="230"/>
      <c r="IL166" s="230"/>
      <c r="IM166" s="233"/>
      <c r="IN166" s="229"/>
      <c r="IO166" s="230"/>
      <c r="IP166" s="230"/>
      <c r="IQ166" s="230"/>
      <c r="IR166" s="230"/>
      <c r="IS166" s="230"/>
      <c r="IT166" s="230"/>
      <c r="IU166" s="235"/>
      <c r="IV166" s="191" t="s">
        <v>44</v>
      </c>
      <c r="IW166" s="192"/>
      <c r="IX166" s="192"/>
      <c r="IY166" s="192"/>
      <c r="IZ166" s="192"/>
      <c r="JA166" s="192"/>
      <c r="JB166" s="192"/>
      <c r="JC166" s="192"/>
      <c r="JD166" s="192"/>
      <c r="JE166" s="192"/>
      <c r="JF166" s="192"/>
      <c r="JG166" s="244"/>
      <c r="JH166" s="244"/>
      <c r="JI166" s="252"/>
      <c r="JJ166" s="195" t="s">
        <v>45</v>
      </c>
      <c r="JK166" s="196"/>
      <c r="JL166" s="196"/>
      <c r="JM166" s="196"/>
      <c r="JN166" s="196"/>
      <c r="JO166" s="196"/>
      <c r="JP166" s="196"/>
      <c r="JQ166" s="196"/>
      <c r="JR166" s="259"/>
      <c r="JS166" s="260"/>
      <c r="JT166" s="261"/>
    </row>
    <row r="167" spans="1:280" ht="6.9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01"/>
      <c r="X167" s="302"/>
      <c r="Y167" s="302"/>
      <c r="Z167" s="307"/>
      <c r="AA167" s="307"/>
      <c r="AB167" s="308"/>
      <c r="AC167" s="237"/>
      <c r="AD167" s="238"/>
      <c r="AE167" s="238"/>
      <c r="AF167" s="238"/>
      <c r="AG167" s="238"/>
      <c r="AH167" s="238"/>
      <c r="AI167" s="238"/>
      <c r="AJ167" s="229"/>
      <c r="AK167" s="230"/>
      <c r="AL167" s="230"/>
      <c r="AM167" s="230"/>
      <c r="AN167" s="230"/>
      <c r="AO167" s="233"/>
      <c r="AP167" s="238"/>
      <c r="AQ167" s="238"/>
      <c r="AR167" s="238"/>
      <c r="AS167" s="238"/>
      <c r="AT167" s="238"/>
      <c r="AU167" s="238"/>
      <c r="AV167" s="229"/>
      <c r="AW167" s="230"/>
      <c r="AX167" s="230"/>
      <c r="AY167" s="230"/>
      <c r="AZ167" s="230"/>
      <c r="BA167" s="230"/>
      <c r="BB167" s="230"/>
      <c r="BC167" s="230"/>
      <c r="BD167" s="235"/>
      <c r="BE167" s="199" t="s">
        <v>40</v>
      </c>
      <c r="BF167" s="200"/>
      <c r="BG167" s="200"/>
      <c r="BH167" s="229"/>
      <c r="BI167" s="230"/>
      <c r="BJ167" s="230"/>
      <c r="BK167" s="230"/>
      <c r="BL167" s="230"/>
      <c r="BM167" s="230"/>
      <c r="BN167" s="230"/>
      <c r="BO167" s="233"/>
      <c r="BP167" s="229"/>
      <c r="BQ167" s="230"/>
      <c r="BR167" s="230"/>
      <c r="BS167" s="230"/>
      <c r="BT167" s="230"/>
      <c r="BU167" s="230"/>
      <c r="BV167" s="230"/>
      <c r="BW167" s="233"/>
      <c r="BX167" s="229"/>
      <c r="BY167" s="230"/>
      <c r="BZ167" s="230"/>
      <c r="CA167" s="230"/>
      <c r="CB167" s="230"/>
      <c r="CC167" s="230"/>
      <c r="CD167" s="230"/>
      <c r="CE167" s="235"/>
      <c r="CF167" s="191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244"/>
      <c r="CR167" s="244"/>
      <c r="CS167" s="252"/>
      <c r="CT167" s="195"/>
      <c r="CU167" s="196"/>
      <c r="CV167" s="196"/>
      <c r="CW167" s="196"/>
      <c r="CX167" s="196"/>
      <c r="CY167" s="196"/>
      <c r="CZ167" s="196"/>
      <c r="DA167" s="196"/>
      <c r="DB167" s="287"/>
      <c r="DC167" s="288"/>
      <c r="DD167" s="289"/>
      <c r="DE167" s="295"/>
      <c r="DF167" s="296"/>
      <c r="DG167" s="296"/>
      <c r="DH167" s="238"/>
      <c r="DI167" s="238"/>
      <c r="DJ167" s="249"/>
      <c r="DK167" s="237"/>
      <c r="DL167" s="238"/>
      <c r="DM167" s="238"/>
      <c r="DN167" s="238"/>
      <c r="DO167" s="238"/>
      <c r="DP167" s="238"/>
      <c r="DQ167" s="238"/>
      <c r="DR167" s="229"/>
      <c r="DS167" s="230"/>
      <c r="DT167" s="230"/>
      <c r="DU167" s="230"/>
      <c r="DV167" s="230"/>
      <c r="DW167" s="233"/>
      <c r="DX167" s="238"/>
      <c r="DY167" s="238"/>
      <c r="DZ167" s="238"/>
      <c r="EA167" s="238"/>
      <c r="EB167" s="238"/>
      <c r="EC167" s="238"/>
      <c r="ED167" s="229"/>
      <c r="EE167" s="230"/>
      <c r="EF167" s="230"/>
      <c r="EG167" s="230"/>
      <c r="EH167" s="230"/>
      <c r="EI167" s="230"/>
      <c r="EJ167" s="230"/>
      <c r="EK167" s="230"/>
      <c r="EL167" s="235"/>
      <c r="EM167" s="199" t="s">
        <v>40</v>
      </c>
      <c r="EN167" s="200"/>
      <c r="EO167" s="200"/>
      <c r="EP167" s="229"/>
      <c r="EQ167" s="230"/>
      <c r="ER167" s="230"/>
      <c r="ES167" s="230"/>
      <c r="ET167" s="230"/>
      <c r="EU167" s="230"/>
      <c r="EV167" s="230"/>
      <c r="EW167" s="233"/>
      <c r="EX167" s="229"/>
      <c r="EY167" s="230"/>
      <c r="EZ167" s="230"/>
      <c r="FA167" s="230"/>
      <c r="FB167" s="230"/>
      <c r="FC167" s="230"/>
      <c r="FD167" s="230"/>
      <c r="FE167" s="233"/>
      <c r="FF167" s="229"/>
      <c r="FG167" s="230"/>
      <c r="FH167" s="230"/>
      <c r="FI167" s="230"/>
      <c r="FJ167" s="230"/>
      <c r="FK167" s="230"/>
      <c r="FL167" s="230"/>
      <c r="FM167" s="235"/>
      <c r="FN167" s="191"/>
      <c r="FO167" s="192"/>
      <c r="FP167" s="192"/>
      <c r="FQ167" s="192"/>
      <c r="FR167" s="192"/>
      <c r="FS167" s="192"/>
      <c r="FT167" s="192"/>
      <c r="FU167" s="192"/>
      <c r="FV167" s="192"/>
      <c r="FW167" s="192"/>
      <c r="FX167" s="192"/>
      <c r="FY167" s="244"/>
      <c r="FZ167" s="244"/>
      <c r="GA167" s="252"/>
      <c r="GB167" s="195"/>
      <c r="GC167" s="196"/>
      <c r="GD167" s="196"/>
      <c r="GE167" s="196"/>
      <c r="GF167" s="196"/>
      <c r="GG167" s="196"/>
      <c r="GH167" s="196"/>
      <c r="GI167" s="196"/>
      <c r="GJ167" s="278"/>
      <c r="GK167" s="279"/>
      <c r="GL167" s="280"/>
      <c r="GM167" s="243"/>
      <c r="GN167" s="244"/>
      <c r="GO167" s="244"/>
      <c r="GP167" s="238"/>
      <c r="GQ167" s="238"/>
      <c r="GR167" s="249"/>
      <c r="GS167" s="237"/>
      <c r="GT167" s="238"/>
      <c r="GU167" s="238"/>
      <c r="GV167" s="238"/>
      <c r="GW167" s="238"/>
      <c r="GX167" s="238"/>
      <c r="GY167" s="238"/>
      <c r="GZ167" s="229"/>
      <c r="HA167" s="230"/>
      <c r="HB167" s="230"/>
      <c r="HC167" s="230"/>
      <c r="HD167" s="230"/>
      <c r="HE167" s="233"/>
      <c r="HF167" s="238"/>
      <c r="HG167" s="238"/>
      <c r="HH167" s="238"/>
      <c r="HI167" s="238"/>
      <c r="HJ167" s="238"/>
      <c r="HK167" s="238"/>
      <c r="HL167" s="229"/>
      <c r="HM167" s="230"/>
      <c r="HN167" s="230"/>
      <c r="HO167" s="230"/>
      <c r="HP167" s="230"/>
      <c r="HQ167" s="230"/>
      <c r="HR167" s="230"/>
      <c r="HS167" s="230"/>
      <c r="HT167" s="235"/>
      <c r="HU167" s="199" t="s">
        <v>40</v>
      </c>
      <c r="HV167" s="200"/>
      <c r="HW167" s="200"/>
      <c r="HX167" s="229"/>
      <c r="HY167" s="230"/>
      <c r="HZ167" s="230"/>
      <c r="IA167" s="230"/>
      <c r="IB167" s="230"/>
      <c r="IC167" s="230"/>
      <c r="ID167" s="230"/>
      <c r="IE167" s="233"/>
      <c r="IF167" s="229"/>
      <c r="IG167" s="230"/>
      <c r="IH167" s="230"/>
      <c r="II167" s="230"/>
      <c r="IJ167" s="230"/>
      <c r="IK167" s="230"/>
      <c r="IL167" s="230"/>
      <c r="IM167" s="233"/>
      <c r="IN167" s="229"/>
      <c r="IO167" s="230"/>
      <c r="IP167" s="230"/>
      <c r="IQ167" s="230"/>
      <c r="IR167" s="230"/>
      <c r="IS167" s="230"/>
      <c r="IT167" s="230"/>
      <c r="IU167" s="235"/>
      <c r="IV167" s="191"/>
      <c r="IW167" s="192"/>
      <c r="IX167" s="192"/>
      <c r="IY167" s="192"/>
      <c r="IZ167" s="192"/>
      <c r="JA167" s="192"/>
      <c r="JB167" s="192"/>
      <c r="JC167" s="192"/>
      <c r="JD167" s="192"/>
      <c r="JE167" s="192"/>
      <c r="JF167" s="192"/>
      <c r="JG167" s="244"/>
      <c r="JH167" s="244"/>
      <c r="JI167" s="252"/>
      <c r="JJ167" s="195"/>
      <c r="JK167" s="196"/>
      <c r="JL167" s="196"/>
      <c r="JM167" s="196"/>
      <c r="JN167" s="196"/>
      <c r="JO167" s="196"/>
      <c r="JP167" s="196"/>
      <c r="JQ167" s="196"/>
      <c r="JR167" s="259"/>
      <c r="JS167" s="260"/>
      <c r="JT167" s="261"/>
    </row>
    <row r="168" spans="1:280" ht="6.9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01"/>
      <c r="X168" s="302"/>
      <c r="Y168" s="302"/>
      <c r="Z168" s="307"/>
      <c r="AA168" s="307"/>
      <c r="AB168" s="308"/>
      <c r="AC168" s="237"/>
      <c r="AD168" s="238"/>
      <c r="AE168" s="238"/>
      <c r="AF168" s="238"/>
      <c r="AG168" s="238"/>
      <c r="AH168" s="238"/>
      <c r="AI168" s="238"/>
      <c r="AJ168" s="229"/>
      <c r="AK168" s="230"/>
      <c r="AL168" s="230"/>
      <c r="AM168" s="230"/>
      <c r="AN168" s="230"/>
      <c r="AO168" s="233"/>
      <c r="AP168" s="238"/>
      <c r="AQ168" s="238"/>
      <c r="AR168" s="238"/>
      <c r="AS168" s="238"/>
      <c r="AT168" s="238"/>
      <c r="AU168" s="238"/>
      <c r="AV168" s="229"/>
      <c r="AW168" s="230"/>
      <c r="AX168" s="230"/>
      <c r="AY168" s="230"/>
      <c r="AZ168" s="230"/>
      <c r="BA168" s="230"/>
      <c r="BB168" s="230"/>
      <c r="BC168" s="230"/>
      <c r="BD168" s="235"/>
      <c r="BE168" s="199"/>
      <c r="BF168" s="200"/>
      <c r="BG168" s="200"/>
      <c r="BH168" s="229"/>
      <c r="BI168" s="230"/>
      <c r="BJ168" s="230"/>
      <c r="BK168" s="230"/>
      <c r="BL168" s="230"/>
      <c r="BM168" s="230"/>
      <c r="BN168" s="230"/>
      <c r="BO168" s="233"/>
      <c r="BP168" s="229"/>
      <c r="BQ168" s="230"/>
      <c r="BR168" s="230"/>
      <c r="BS168" s="230"/>
      <c r="BT168" s="230"/>
      <c r="BU168" s="230"/>
      <c r="BV168" s="230"/>
      <c r="BW168" s="233"/>
      <c r="BX168" s="229"/>
      <c r="BY168" s="230"/>
      <c r="BZ168" s="230"/>
      <c r="CA168" s="230"/>
      <c r="CB168" s="230"/>
      <c r="CC168" s="230"/>
      <c r="CD168" s="230"/>
      <c r="CE168" s="235"/>
      <c r="CF168" s="191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244"/>
      <c r="CR168" s="244"/>
      <c r="CS168" s="252"/>
      <c r="CT168" s="195"/>
      <c r="CU168" s="196"/>
      <c r="CV168" s="196"/>
      <c r="CW168" s="196"/>
      <c r="CX168" s="196"/>
      <c r="CY168" s="196"/>
      <c r="CZ168" s="196"/>
      <c r="DA168" s="196"/>
      <c r="DB168" s="287"/>
      <c r="DC168" s="288"/>
      <c r="DD168" s="289"/>
      <c r="DE168" s="295"/>
      <c r="DF168" s="296"/>
      <c r="DG168" s="296"/>
      <c r="DH168" s="238"/>
      <c r="DI168" s="238"/>
      <c r="DJ168" s="249"/>
      <c r="DK168" s="237"/>
      <c r="DL168" s="238"/>
      <c r="DM168" s="238"/>
      <c r="DN168" s="238"/>
      <c r="DO168" s="238"/>
      <c r="DP168" s="238"/>
      <c r="DQ168" s="238"/>
      <c r="DR168" s="229"/>
      <c r="DS168" s="230"/>
      <c r="DT168" s="230"/>
      <c r="DU168" s="230"/>
      <c r="DV168" s="230"/>
      <c r="DW168" s="233"/>
      <c r="DX168" s="238"/>
      <c r="DY168" s="238"/>
      <c r="DZ168" s="238"/>
      <c r="EA168" s="238"/>
      <c r="EB168" s="238"/>
      <c r="EC168" s="238"/>
      <c r="ED168" s="229"/>
      <c r="EE168" s="230"/>
      <c r="EF168" s="230"/>
      <c r="EG168" s="230"/>
      <c r="EH168" s="230"/>
      <c r="EI168" s="230"/>
      <c r="EJ168" s="230"/>
      <c r="EK168" s="230"/>
      <c r="EL168" s="235"/>
      <c r="EM168" s="199"/>
      <c r="EN168" s="200"/>
      <c r="EO168" s="200"/>
      <c r="EP168" s="229"/>
      <c r="EQ168" s="230"/>
      <c r="ER168" s="230"/>
      <c r="ES168" s="230"/>
      <c r="ET168" s="230"/>
      <c r="EU168" s="230"/>
      <c r="EV168" s="230"/>
      <c r="EW168" s="233"/>
      <c r="EX168" s="229"/>
      <c r="EY168" s="230"/>
      <c r="EZ168" s="230"/>
      <c r="FA168" s="230"/>
      <c r="FB168" s="230"/>
      <c r="FC168" s="230"/>
      <c r="FD168" s="230"/>
      <c r="FE168" s="233"/>
      <c r="FF168" s="229"/>
      <c r="FG168" s="230"/>
      <c r="FH168" s="230"/>
      <c r="FI168" s="230"/>
      <c r="FJ168" s="230"/>
      <c r="FK168" s="230"/>
      <c r="FL168" s="230"/>
      <c r="FM168" s="235"/>
      <c r="FN168" s="191"/>
      <c r="FO168" s="192"/>
      <c r="FP168" s="192"/>
      <c r="FQ168" s="192"/>
      <c r="FR168" s="192"/>
      <c r="FS168" s="192"/>
      <c r="FT168" s="192"/>
      <c r="FU168" s="192"/>
      <c r="FV168" s="192"/>
      <c r="FW168" s="192"/>
      <c r="FX168" s="192"/>
      <c r="FY168" s="244"/>
      <c r="FZ168" s="244"/>
      <c r="GA168" s="252"/>
      <c r="GB168" s="195"/>
      <c r="GC168" s="196"/>
      <c r="GD168" s="196"/>
      <c r="GE168" s="196"/>
      <c r="GF168" s="196"/>
      <c r="GG168" s="196"/>
      <c r="GH168" s="196"/>
      <c r="GI168" s="196"/>
      <c r="GJ168" s="278"/>
      <c r="GK168" s="279"/>
      <c r="GL168" s="280"/>
      <c r="GM168" s="243"/>
      <c r="GN168" s="244"/>
      <c r="GO168" s="244"/>
      <c r="GP168" s="238"/>
      <c r="GQ168" s="238"/>
      <c r="GR168" s="249"/>
      <c r="GS168" s="237"/>
      <c r="GT168" s="238"/>
      <c r="GU168" s="238"/>
      <c r="GV168" s="238"/>
      <c r="GW168" s="238"/>
      <c r="GX168" s="238"/>
      <c r="GY168" s="238"/>
      <c r="GZ168" s="229"/>
      <c r="HA168" s="230"/>
      <c r="HB168" s="230"/>
      <c r="HC168" s="230"/>
      <c r="HD168" s="230"/>
      <c r="HE168" s="233"/>
      <c r="HF168" s="238"/>
      <c r="HG168" s="238"/>
      <c r="HH168" s="238"/>
      <c r="HI168" s="238"/>
      <c r="HJ168" s="238"/>
      <c r="HK168" s="238"/>
      <c r="HL168" s="229"/>
      <c r="HM168" s="230"/>
      <c r="HN168" s="230"/>
      <c r="HO168" s="230"/>
      <c r="HP168" s="230"/>
      <c r="HQ168" s="230"/>
      <c r="HR168" s="230"/>
      <c r="HS168" s="230"/>
      <c r="HT168" s="235"/>
      <c r="HU168" s="199"/>
      <c r="HV168" s="200"/>
      <c r="HW168" s="200"/>
      <c r="HX168" s="229"/>
      <c r="HY168" s="230"/>
      <c r="HZ168" s="230"/>
      <c r="IA168" s="230"/>
      <c r="IB168" s="230"/>
      <c r="IC168" s="230"/>
      <c r="ID168" s="230"/>
      <c r="IE168" s="233"/>
      <c r="IF168" s="229"/>
      <c r="IG168" s="230"/>
      <c r="IH168" s="230"/>
      <c r="II168" s="230"/>
      <c r="IJ168" s="230"/>
      <c r="IK168" s="230"/>
      <c r="IL168" s="230"/>
      <c r="IM168" s="233"/>
      <c r="IN168" s="229"/>
      <c r="IO168" s="230"/>
      <c r="IP168" s="230"/>
      <c r="IQ168" s="230"/>
      <c r="IR168" s="230"/>
      <c r="IS168" s="230"/>
      <c r="IT168" s="230"/>
      <c r="IU168" s="235"/>
      <c r="IV168" s="191"/>
      <c r="IW168" s="192"/>
      <c r="IX168" s="192"/>
      <c r="IY168" s="192"/>
      <c r="IZ168" s="192"/>
      <c r="JA168" s="192"/>
      <c r="JB168" s="192"/>
      <c r="JC168" s="192"/>
      <c r="JD168" s="192"/>
      <c r="JE168" s="192"/>
      <c r="JF168" s="192"/>
      <c r="JG168" s="244"/>
      <c r="JH168" s="244"/>
      <c r="JI168" s="252"/>
      <c r="JJ168" s="195"/>
      <c r="JK168" s="196"/>
      <c r="JL168" s="196"/>
      <c r="JM168" s="196"/>
      <c r="JN168" s="196"/>
      <c r="JO168" s="196"/>
      <c r="JP168" s="196"/>
      <c r="JQ168" s="196"/>
      <c r="JR168" s="259"/>
      <c r="JS168" s="260"/>
      <c r="JT168" s="261"/>
    </row>
    <row r="169" spans="1:280" ht="6.95" customHeight="1" thickBo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03"/>
      <c r="X169" s="304"/>
      <c r="Y169" s="304"/>
      <c r="Z169" s="309"/>
      <c r="AA169" s="309"/>
      <c r="AB169" s="310"/>
      <c r="AC169" s="239"/>
      <c r="AD169" s="240"/>
      <c r="AE169" s="240"/>
      <c r="AF169" s="240"/>
      <c r="AG169" s="240"/>
      <c r="AH169" s="240"/>
      <c r="AI169" s="240"/>
      <c r="AJ169" s="231"/>
      <c r="AK169" s="232"/>
      <c r="AL169" s="232"/>
      <c r="AM169" s="232"/>
      <c r="AN169" s="232"/>
      <c r="AO169" s="234"/>
      <c r="AP169" s="240"/>
      <c r="AQ169" s="240"/>
      <c r="AR169" s="240"/>
      <c r="AS169" s="240"/>
      <c r="AT169" s="240"/>
      <c r="AU169" s="240"/>
      <c r="AV169" s="231"/>
      <c r="AW169" s="232"/>
      <c r="AX169" s="232"/>
      <c r="AY169" s="232"/>
      <c r="AZ169" s="232"/>
      <c r="BA169" s="232"/>
      <c r="BB169" s="232"/>
      <c r="BC169" s="232"/>
      <c r="BD169" s="236"/>
      <c r="BE169" s="201"/>
      <c r="BF169" s="202"/>
      <c r="BG169" s="202"/>
      <c r="BH169" s="231"/>
      <c r="BI169" s="232"/>
      <c r="BJ169" s="232"/>
      <c r="BK169" s="232"/>
      <c r="BL169" s="232"/>
      <c r="BM169" s="232"/>
      <c r="BN169" s="232"/>
      <c r="BO169" s="234"/>
      <c r="BP169" s="231"/>
      <c r="BQ169" s="232"/>
      <c r="BR169" s="232"/>
      <c r="BS169" s="232"/>
      <c r="BT169" s="232"/>
      <c r="BU169" s="232"/>
      <c r="BV169" s="232"/>
      <c r="BW169" s="234"/>
      <c r="BX169" s="231"/>
      <c r="BY169" s="232"/>
      <c r="BZ169" s="232"/>
      <c r="CA169" s="232"/>
      <c r="CB169" s="232"/>
      <c r="CC169" s="232"/>
      <c r="CD169" s="232"/>
      <c r="CE169" s="236"/>
      <c r="CF169" s="193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246"/>
      <c r="CR169" s="246"/>
      <c r="CS169" s="253"/>
      <c r="CT169" s="197"/>
      <c r="CU169" s="198"/>
      <c r="CV169" s="198"/>
      <c r="CW169" s="198"/>
      <c r="CX169" s="198"/>
      <c r="CY169" s="198"/>
      <c r="CZ169" s="198"/>
      <c r="DA169" s="198"/>
      <c r="DB169" s="290"/>
      <c r="DC169" s="291"/>
      <c r="DD169" s="292"/>
      <c r="DE169" s="297"/>
      <c r="DF169" s="298"/>
      <c r="DG169" s="298"/>
      <c r="DH169" s="240"/>
      <c r="DI169" s="240"/>
      <c r="DJ169" s="250"/>
      <c r="DK169" s="239"/>
      <c r="DL169" s="240"/>
      <c r="DM169" s="240"/>
      <c r="DN169" s="240"/>
      <c r="DO169" s="240"/>
      <c r="DP169" s="240"/>
      <c r="DQ169" s="240"/>
      <c r="DR169" s="231"/>
      <c r="DS169" s="232"/>
      <c r="DT169" s="232"/>
      <c r="DU169" s="232"/>
      <c r="DV169" s="232"/>
      <c r="DW169" s="234"/>
      <c r="DX169" s="240"/>
      <c r="DY169" s="240"/>
      <c r="DZ169" s="240"/>
      <c r="EA169" s="240"/>
      <c r="EB169" s="240"/>
      <c r="EC169" s="240"/>
      <c r="ED169" s="231"/>
      <c r="EE169" s="232"/>
      <c r="EF169" s="232"/>
      <c r="EG169" s="232"/>
      <c r="EH169" s="232"/>
      <c r="EI169" s="232"/>
      <c r="EJ169" s="232"/>
      <c r="EK169" s="232"/>
      <c r="EL169" s="236"/>
      <c r="EM169" s="201"/>
      <c r="EN169" s="202"/>
      <c r="EO169" s="202"/>
      <c r="EP169" s="231"/>
      <c r="EQ169" s="232"/>
      <c r="ER169" s="232"/>
      <c r="ES169" s="232"/>
      <c r="ET169" s="232"/>
      <c r="EU169" s="232"/>
      <c r="EV169" s="232"/>
      <c r="EW169" s="234"/>
      <c r="EX169" s="231"/>
      <c r="EY169" s="232"/>
      <c r="EZ169" s="232"/>
      <c r="FA169" s="232"/>
      <c r="FB169" s="232"/>
      <c r="FC169" s="232"/>
      <c r="FD169" s="232"/>
      <c r="FE169" s="234"/>
      <c r="FF169" s="231"/>
      <c r="FG169" s="232"/>
      <c r="FH169" s="232"/>
      <c r="FI169" s="232"/>
      <c r="FJ169" s="232"/>
      <c r="FK169" s="232"/>
      <c r="FL169" s="232"/>
      <c r="FM169" s="236"/>
      <c r="FN169" s="193"/>
      <c r="FO169" s="194"/>
      <c r="FP169" s="194"/>
      <c r="FQ169" s="194"/>
      <c r="FR169" s="194"/>
      <c r="FS169" s="194"/>
      <c r="FT169" s="194"/>
      <c r="FU169" s="194"/>
      <c r="FV169" s="194"/>
      <c r="FW169" s="194"/>
      <c r="FX169" s="194"/>
      <c r="FY169" s="246"/>
      <c r="FZ169" s="246"/>
      <c r="GA169" s="253"/>
      <c r="GB169" s="197"/>
      <c r="GC169" s="198"/>
      <c r="GD169" s="198"/>
      <c r="GE169" s="198"/>
      <c r="GF169" s="198"/>
      <c r="GG169" s="198"/>
      <c r="GH169" s="198"/>
      <c r="GI169" s="198"/>
      <c r="GJ169" s="281"/>
      <c r="GK169" s="282"/>
      <c r="GL169" s="283"/>
      <c r="GM169" s="245"/>
      <c r="GN169" s="246"/>
      <c r="GO169" s="246"/>
      <c r="GP169" s="240"/>
      <c r="GQ169" s="240"/>
      <c r="GR169" s="250"/>
      <c r="GS169" s="239"/>
      <c r="GT169" s="240"/>
      <c r="GU169" s="240"/>
      <c r="GV169" s="240"/>
      <c r="GW169" s="240"/>
      <c r="GX169" s="240"/>
      <c r="GY169" s="240"/>
      <c r="GZ169" s="231"/>
      <c r="HA169" s="232"/>
      <c r="HB169" s="232"/>
      <c r="HC169" s="232"/>
      <c r="HD169" s="232"/>
      <c r="HE169" s="234"/>
      <c r="HF169" s="240"/>
      <c r="HG169" s="240"/>
      <c r="HH169" s="240"/>
      <c r="HI169" s="240"/>
      <c r="HJ169" s="240"/>
      <c r="HK169" s="240"/>
      <c r="HL169" s="231"/>
      <c r="HM169" s="232"/>
      <c r="HN169" s="232"/>
      <c r="HO169" s="232"/>
      <c r="HP169" s="232"/>
      <c r="HQ169" s="232"/>
      <c r="HR169" s="232"/>
      <c r="HS169" s="232"/>
      <c r="HT169" s="236"/>
      <c r="HU169" s="201"/>
      <c r="HV169" s="202"/>
      <c r="HW169" s="202"/>
      <c r="HX169" s="231"/>
      <c r="HY169" s="232"/>
      <c r="HZ169" s="232"/>
      <c r="IA169" s="232"/>
      <c r="IB169" s="232"/>
      <c r="IC169" s="232"/>
      <c r="ID169" s="232"/>
      <c r="IE169" s="234"/>
      <c r="IF169" s="231"/>
      <c r="IG169" s="232"/>
      <c r="IH169" s="232"/>
      <c r="II169" s="232"/>
      <c r="IJ169" s="232"/>
      <c r="IK169" s="232"/>
      <c r="IL169" s="232"/>
      <c r="IM169" s="234"/>
      <c r="IN169" s="231"/>
      <c r="IO169" s="232"/>
      <c r="IP169" s="232"/>
      <c r="IQ169" s="232"/>
      <c r="IR169" s="232"/>
      <c r="IS169" s="232"/>
      <c r="IT169" s="232"/>
      <c r="IU169" s="236"/>
      <c r="IV169" s="193"/>
      <c r="IW169" s="194"/>
      <c r="IX169" s="194"/>
      <c r="IY169" s="194"/>
      <c r="IZ169" s="194"/>
      <c r="JA169" s="194"/>
      <c r="JB169" s="194"/>
      <c r="JC169" s="194"/>
      <c r="JD169" s="194"/>
      <c r="JE169" s="194"/>
      <c r="JF169" s="194"/>
      <c r="JG169" s="246"/>
      <c r="JH169" s="246"/>
      <c r="JI169" s="253"/>
      <c r="JJ169" s="197"/>
      <c r="JK169" s="198"/>
      <c r="JL169" s="198"/>
      <c r="JM169" s="198"/>
      <c r="JN169" s="198"/>
      <c r="JO169" s="198"/>
      <c r="JP169" s="198"/>
      <c r="JQ169" s="198"/>
      <c r="JR169" s="262"/>
      <c r="JS169" s="263"/>
      <c r="JT169" s="264"/>
    </row>
    <row r="170" spans="1:280" ht="6.95" customHeight="1" thickTop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03" t="s">
        <v>30</v>
      </c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5"/>
      <c r="AJ170" s="209" t="s">
        <v>46</v>
      </c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  <c r="BI170" s="215"/>
      <c r="BJ170" s="215"/>
      <c r="BK170" s="215"/>
      <c r="BL170" s="215"/>
      <c r="BM170" s="215"/>
      <c r="BN170" s="215"/>
      <c r="BO170" s="215"/>
      <c r="BP170" s="215"/>
      <c r="BQ170" s="215"/>
      <c r="BR170" s="215"/>
      <c r="BS170" s="215"/>
      <c r="BT170" s="215"/>
      <c r="BU170" s="215"/>
      <c r="BV170" s="215"/>
      <c r="BW170" s="215"/>
      <c r="BX170" s="215"/>
      <c r="BY170" s="215"/>
      <c r="BZ170" s="215"/>
      <c r="CA170" s="215"/>
      <c r="CB170" s="215"/>
      <c r="CC170" s="215"/>
      <c r="CD170" s="215"/>
      <c r="CE170" s="215"/>
      <c r="CF170" s="215"/>
      <c r="CG170" s="215"/>
      <c r="CH170" s="215"/>
      <c r="CI170" s="215"/>
      <c r="CJ170" s="215"/>
      <c r="CK170" s="215"/>
      <c r="CL170" s="215"/>
      <c r="CM170" s="215"/>
      <c r="CN170" s="215"/>
      <c r="CO170" s="215"/>
      <c r="CP170" s="215"/>
      <c r="CQ170" s="215"/>
      <c r="CR170" s="215"/>
      <c r="CS170" s="215"/>
      <c r="CT170" s="215"/>
      <c r="CU170" s="215"/>
      <c r="CV170" s="215"/>
      <c r="CW170" s="215"/>
      <c r="CX170" s="215"/>
      <c r="CY170" s="215"/>
      <c r="CZ170" s="215"/>
      <c r="DA170" s="215"/>
      <c r="DB170" s="215"/>
      <c r="DC170" s="215"/>
      <c r="DD170" s="215"/>
      <c r="DE170" s="215"/>
      <c r="DF170" s="215"/>
      <c r="DG170" s="215"/>
      <c r="DH170" s="215"/>
      <c r="DI170" s="215"/>
      <c r="DJ170" s="215"/>
      <c r="DK170" s="215"/>
      <c r="DL170" s="215"/>
      <c r="DM170" s="215"/>
      <c r="DN170" s="215"/>
      <c r="DO170" s="215"/>
      <c r="DP170" s="215"/>
      <c r="DQ170" s="215"/>
      <c r="DR170" s="215"/>
      <c r="DS170" s="215"/>
      <c r="DT170" s="215"/>
      <c r="DU170" s="215"/>
      <c r="DV170" s="215"/>
      <c r="DW170" s="215"/>
      <c r="DX170" s="215"/>
      <c r="DY170" s="215"/>
      <c r="DZ170" s="215"/>
      <c r="EA170" s="215"/>
      <c r="EB170" s="215"/>
      <c r="EC170" s="215"/>
      <c r="ED170" s="215"/>
      <c r="EE170" s="215"/>
      <c r="EF170" s="215"/>
      <c r="EG170" s="215"/>
      <c r="EH170" s="215"/>
      <c r="EI170" s="215"/>
      <c r="EJ170" s="215"/>
      <c r="EK170" s="215"/>
      <c r="EL170" s="215"/>
      <c r="EM170" s="215"/>
      <c r="EN170" s="215"/>
      <c r="EO170" s="215"/>
      <c r="EP170" s="215"/>
      <c r="EQ170" s="215"/>
      <c r="ER170" s="215"/>
      <c r="ES170" s="215"/>
      <c r="ET170" s="215"/>
      <c r="EU170" s="215"/>
      <c r="EV170" s="215"/>
      <c r="EW170" s="215"/>
      <c r="EX170" s="215"/>
      <c r="EY170" s="215"/>
      <c r="EZ170" s="215"/>
      <c r="FA170" s="215"/>
      <c r="FB170" s="215"/>
      <c r="FC170" s="215"/>
      <c r="FD170" s="215"/>
      <c r="FE170" s="215"/>
      <c r="FF170" s="215"/>
      <c r="FG170" s="215"/>
      <c r="FH170" s="215"/>
      <c r="FI170" s="215"/>
      <c r="FJ170" s="215"/>
      <c r="FK170" s="215"/>
      <c r="FL170" s="215"/>
      <c r="FM170" s="215"/>
      <c r="FN170" s="215"/>
      <c r="FO170" s="215"/>
      <c r="FP170" s="215"/>
      <c r="FQ170" s="215"/>
      <c r="FR170" s="215"/>
      <c r="FS170" s="215"/>
      <c r="FT170" s="215"/>
      <c r="FU170" s="215"/>
      <c r="FV170" s="215"/>
      <c r="FW170" s="215"/>
      <c r="FX170" s="215"/>
      <c r="FY170" s="215"/>
      <c r="FZ170" s="215"/>
      <c r="GA170" s="215"/>
      <c r="GB170" s="215"/>
      <c r="GC170" s="215"/>
      <c r="GD170" s="215"/>
      <c r="GE170" s="215"/>
      <c r="GF170" s="215"/>
      <c r="GG170" s="215"/>
      <c r="GH170" s="215"/>
      <c r="GI170" s="215"/>
      <c r="GJ170" s="215"/>
      <c r="GK170" s="215"/>
      <c r="GL170" s="215"/>
      <c r="GM170" s="215"/>
      <c r="GN170" s="215"/>
      <c r="GO170" s="215"/>
      <c r="GP170" s="215"/>
      <c r="GQ170" s="215"/>
      <c r="GR170" s="215"/>
      <c r="GS170" s="215"/>
      <c r="GT170" s="215"/>
      <c r="GU170" s="215"/>
      <c r="GV170" s="215"/>
      <c r="GW170" s="215"/>
      <c r="GX170" s="215"/>
      <c r="GY170" s="215"/>
      <c r="GZ170" s="215"/>
      <c r="HA170" s="215"/>
      <c r="HB170" s="215"/>
      <c r="HC170" s="215"/>
      <c r="HD170" s="215"/>
      <c r="HE170" s="215"/>
      <c r="HF170" s="215"/>
      <c r="HG170" s="215"/>
      <c r="HH170" s="215"/>
      <c r="HI170" s="215"/>
      <c r="HJ170" s="215"/>
      <c r="HK170" s="215"/>
      <c r="HL170" s="215"/>
      <c r="HM170" s="215"/>
      <c r="HN170" s="215"/>
      <c r="HO170" s="215"/>
      <c r="HP170" s="215"/>
      <c r="HQ170" s="215"/>
      <c r="HR170" s="215"/>
      <c r="HS170" s="215"/>
      <c r="HT170" s="215"/>
      <c r="HU170" s="215"/>
      <c r="HV170" s="215"/>
      <c r="HW170" s="215"/>
      <c r="HX170" s="215"/>
      <c r="HY170" s="215"/>
      <c r="HZ170" s="215"/>
      <c r="IA170" s="215"/>
      <c r="IB170" s="215"/>
      <c r="IC170" s="215"/>
      <c r="ID170" s="215"/>
      <c r="IE170" s="215"/>
      <c r="IF170" s="215"/>
      <c r="IG170" s="215"/>
      <c r="IH170" s="215"/>
      <c r="II170" s="215"/>
      <c r="IJ170" s="215"/>
      <c r="IK170" s="215"/>
      <c r="IL170" s="215"/>
      <c r="IM170" s="215"/>
      <c r="IN170" s="215"/>
      <c r="IO170" s="215"/>
      <c r="IP170" s="215"/>
      <c r="IQ170" s="215"/>
      <c r="IR170" s="215"/>
      <c r="IS170" s="215"/>
      <c r="IT170" s="215"/>
      <c r="IU170" s="215"/>
      <c r="IV170" s="215"/>
      <c r="IW170" s="215"/>
      <c r="IX170" s="215"/>
      <c r="IY170" s="215"/>
      <c r="IZ170" s="215"/>
      <c r="JA170" s="215"/>
      <c r="JB170" s="215"/>
      <c r="JC170" s="215"/>
      <c r="JD170" s="215"/>
      <c r="JE170" s="215"/>
      <c r="JF170" s="215"/>
      <c r="JG170" s="215"/>
      <c r="JH170" s="215"/>
      <c r="JI170" s="215"/>
      <c r="JJ170" s="215"/>
      <c r="JK170" s="215"/>
      <c r="JL170" s="215"/>
      <c r="JM170" s="215"/>
      <c r="JN170" s="215"/>
      <c r="JO170" s="215"/>
      <c r="JP170" s="215"/>
      <c r="JQ170" s="215"/>
      <c r="JR170" s="215"/>
      <c r="JS170" s="215"/>
      <c r="JT170" s="216"/>
    </row>
    <row r="171" spans="1:280" ht="6.9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206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8"/>
      <c r="AJ171" s="211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  <c r="EF171" s="217"/>
      <c r="EG171" s="217"/>
      <c r="EH171" s="217"/>
      <c r="EI171" s="217"/>
      <c r="EJ171" s="217"/>
      <c r="EK171" s="217"/>
      <c r="EL171" s="217"/>
      <c r="EM171" s="217"/>
      <c r="EN171" s="217"/>
      <c r="EO171" s="217"/>
      <c r="EP171" s="217"/>
      <c r="EQ171" s="217"/>
      <c r="ER171" s="217"/>
      <c r="ES171" s="217"/>
      <c r="ET171" s="217"/>
      <c r="EU171" s="217"/>
      <c r="EV171" s="217"/>
      <c r="EW171" s="217"/>
      <c r="EX171" s="217"/>
      <c r="EY171" s="217"/>
      <c r="EZ171" s="217"/>
      <c r="FA171" s="217"/>
      <c r="FB171" s="217"/>
      <c r="FC171" s="217"/>
      <c r="FD171" s="217"/>
      <c r="FE171" s="217"/>
      <c r="FF171" s="217"/>
      <c r="FG171" s="217"/>
      <c r="FH171" s="217"/>
      <c r="FI171" s="217"/>
      <c r="FJ171" s="217"/>
      <c r="FK171" s="217"/>
      <c r="FL171" s="217"/>
      <c r="FM171" s="217"/>
      <c r="FN171" s="217"/>
      <c r="FO171" s="217"/>
      <c r="FP171" s="217"/>
      <c r="FQ171" s="217"/>
      <c r="FR171" s="217"/>
      <c r="FS171" s="217"/>
      <c r="FT171" s="217"/>
      <c r="FU171" s="217"/>
      <c r="FV171" s="217"/>
      <c r="FW171" s="217"/>
      <c r="FX171" s="217"/>
      <c r="FY171" s="217"/>
      <c r="FZ171" s="217"/>
      <c r="GA171" s="217"/>
      <c r="GB171" s="217"/>
      <c r="GC171" s="217"/>
      <c r="GD171" s="217"/>
      <c r="GE171" s="217"/>
      <c r="GF171" s="217"/>
      <c r="GG171" s="217"/>
      <c r="GH171" s="217"/>
      <c r="GI171" s="217"/>
      <c r="GJ171" s="217"/>
      <c r="GK171" s="217"/>
      <c r="GL171" s="217"/>
      <c r="GM171" s="217"/>
      <c r="GN171" s="217"/>
      <c r="GO171" s="217"/>
      <c r="GP171" s="217"/>
      <c r="GQ171" s="217"/>
      <c r="GR171" s="217"/>
      <c r="GS171" s="217"/>
      <c r="GT171" s="217"/>
      <c r="GU171" s="217"/>
      <c r="GV171" s="217"/>
      <c r="GW171" s="217"/>
      <c r="GX171" s="217"/>
      <c r="GY171" s="217"/>
      <c r="GZ171" s="217"/>
      <c r="HA171" s="217"/>
      <c r="HB171" s="217"/>
      <c r="HC171" s="217"/>
      <c r="HD171" s="217"/>
      <c r="HE171" s="217"/>
      <c r="HF171" s="217"/>
      <c r="HG171" s="217"/>
      <c r="HH171" s="217"/>
      <c r="HI171" s="217"/>
      <c r="HJ171" s="217"/>
      <c r="HK171" s="217"/>
      <c r="HL171" s="217"/>
      <c r="HM171" s="217"/>
      <c r="HN171" s="217"/>
      <c r="HO171" s="217"/>
      <c r="HP171" s="217"/>
      <c r="HQ171" s="217"/>
      <c r="HR171" s="217"/>
      <c r="HS171" s="217"/>
      <c r="HT171" s="217"/>
      <c r="HU171" s="217"/>
      <c r="HV171" s="217"/>
      <c r="HW171" s="217"/>
      <c r="HX171" s="217"/>
      <c r="HY171" s="217"/>
      <c r="HZ171" s="217"/>
      <c r="IA171" s="217"/>
      <c r="IB171" s="217"/>
      <c r="IC171" s="217"/>
      <c r="ID171" s="217"/>
      <c r="IE171" s="217"/>
      <c r="IF171" s="217"/>
      <c r="IG171" s="217"/>
      <c r="IH171" s="217"/>
      <c r="II171" s="217"/>
      <c r="IJ171" s="217"/>
      <c r="IK171" s="217"/>
      <c r="IL171" s="217"/>
      <c r="IM171" s="217"/>
      <c r="IN171" s="217"/>
      <c r="IO171" s="217"/>
      <c r="IP171" s="217"/>
      <c r="IQ171" s="217"/>
      <c r="IR171" s="217"/>
      <c r="IS171" s="217"/>
      <c r="IT171" s="217"/>
      <c r="IU171" s="217"/>
      <c r="IV171" s="217"/>
      <c r="IW171" s="217"/>
      <c r="IX171" s="217"/>
      <c r="IY171" s="217"/>
      <c r="IZ171" s="217"/>
      <c r="JA171" s="217"/>
      <c r="JB171" s="217"/>
      <c r="JC171" s="217"/>
      <c r="JD171" s="217"/>
      <c r="JE171" s="217"/>
      <c r="JF171" s="217"/>
      <c r="JG171" s="217"/>
      <c r="JH171" s="217"/>
      <c r="JI171" s="217"/>
      <c r="JJ171" s="217"/>
      <c r="JK171" s="217"/>
      <c r="JL171" s="217"/>
      <c r="JM171" s="217"/>
      <c r="JN171" s="217"/>
      <c r="JO171" s="217"/>
      <c r="JP171" s="217"/>
      <c r="JQ171" s="217"/>
      <c r="JR171" s="217"/>
      <c r="JS171" s="217"/>
      <c r="JT171" s="218"/>
    </row>
    <row r="172" spans="1:280" ht="6.9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206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8"/>
      <c r="AJ172" s="213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19"/>
      <c r="BF172" s="219"/>
      <c r="BG172" s="219"/>
      <c r="BH172" s="219"/>
      <c r="BI172" s="219"/>
      <c r="BJ172" s="219"/>
      <c r="BK172" s="219"/>
      <c r="BL172" s="219"/>
      <c r="BM172" s="219"/>
      <c r="BN172" s="219"/>
      <c r="BO172" s="219"/>
      <c r="BP172" s="219"/>
      <c r="BQ172" s="219"/>
      <c r="BR172" s="219"/>
      <c r="BS172" s="219"/>
      <c r="BT172" s="219"/>
      <c r="BU172" s="219"/>
      <c r="BV172" s="219"/>
      <c r="BW172" s="219"/>
      <c r="BX172" s="219"/>
      <c r="BY172" s="219"/>
      <c r="BZ172" s="219"/>
      <c r="CA172" s="219"/>
      <c r="CB172" s="219"/>
      <c r="CC172" s="219"/>
      <c r="CD172" s="219"/>
      <c r="CE172" s="219"/>
      <c r="CF172" s="219"/>
      <c r="CG172" s="219"/>
      <c r="CH172" s="219"/>
      <c r="CI172" s="219"/>
      <c r="CJ172" s="219"/>
      <c r="CK172" s="219"/>
      <c r="CL172" s="219"/>
      <c r="CM172" s="219"/>
      <c r="CN172" s="219"/>
      <c r="CO172" s="219"/>
      <c r="CP172" s="219"/>
      <c r="CQ172" s="219"/>
      <c r="CR172" s="219"/>
      <c r="CS172" s="219"/>
      <c r="CT172" s="219"/>
      <c r="CU172" s="219"/>
      <c r="CV172" s="219"/>
      <c r="CW172" s="219"/>
      <c r="CX172" s="219"/>
      <c r="CY172" s="219"/>
      <c r="CZ172" s="219"/>
      <c r="DA172" s="219"/>
      <c r="DB172" s="219"/>
      <c r="DC172" s="219"/>
      <c r="DD172" s="219"/>
      <c r="DE172" s="219"/>
      <c r="DF172" s="219"/>
      <c r="DG172" s="219"/>
      <c r="DH172" s="219"/>
      <c r="DI172" s="219"/>
      <c r="DJ172" s="219"/>
      <c r="DK172" s="219"/>
      <c r="DL172" s="219"/>
      <c r="DM172" s="219"/>
      <c r="DN172" s="219"/>
      <c r="DO172" s="219"/>
      <c r="DP172" s="219"/>
      <c r="DQ172" s="219"/>
      <c r="DR172" s="219"/>
      <c r="DS172" s="219"/>
      <c r="DT172" s="219"/>
      <c r="DU172" s="219"/>
      <c r="DV172" s="219"/>
      <c r="DW172" s="219"/>
      <c r="DX172" s="219"/>
      <c r="DY172" s="219"/>
      <c r="DZ172" s="219"/>
      <c r="EA172" s="219"/>
      <c r="EB172" s="219"/>
      <c r="EC172" s="219"/>
      <c r="ED172" s="219"/>
      <c r="EE172" s="219"/>
      <c r="EF172" s="219"/>
      <c r="EG172" s="219"/>
      <c r="EH172" s="219"/>
      <c r="EI172" s="219"/>
      <c r="EJ172" s="219"/>
      <c r="EK172" s="219"/>
      <c r="EL172" s="219"/>
      <c r="EM172" s="219"/>
      <c r="EN172" s="219"/>
      <c r="EO172" s="219"/>
      <c r="EP172" s="219"/>
      <c r="EQ172" s="219"/>
      <c r="ER172" s="219"/>
      <c r="ES172" s="219"/>
      <c r="ET172" s="219"/>
      <c r="EU172" s="219"/>
      <c r="EV172" s="219"/>
      <c r="EW172" s="219"/>
      <c r="EX172" s="219"/>
      <c r="EY172" s="219"/>
      <c r="EZ172" s="219"/>
      <c r="FA172" s="219"/>
      <c r="FB172" s="219"/>
      <c r="FC172" s="219"/>
      <c r="FD172" s="219"/>
      <c r="FE172" s="219"/>
      <c r="FF172" s="219"/>
      <c r="FG172" s="219"/>
      <c r="FH172" s="219"/>
      <c r="FI172" s="219"/>
      <c r="FJ172" s="219"/>
      <c r="FK172" s="219"/>
      <c r="FL172" s="219"/>
      <c r="FM172" s="219"/>
      <c r="FN172" s="219"/>
      <c r="FO172" s="219"/>
      <c r="FP172" s="219"/>
      <c r="FQ172" s="219"/>
      <c r="FR172" s="219"/>
      <c r="FS172" s="219"/>
      <c r="FT172" s="219"/>
      <c r="FU172" s="219"/>
      <c r="FV172" s="219"/>
      <c r="FW172" s="219"/>
      <c r="FX172" s="219"/>
      <c r="FY172" s="219"/>
      <c r="FZ172" s="219"/>
      <c r="GA172" s="219"/>
      <c r="GB172" s="219"/>
      <c r="GC172" s="219"/>
      <c r="GD172" s="219"/>
      <c r="GE172" s="219"/>
      <c r="GF172" s="219"/>
      <c r="GG172" s="219"/>
      <c r="GH172" s="219"/>
      <c r="GI172" s="219"/>
      <c r="GJ172" s="219"/>
      <c r="GK172" s="219"/>
      <c r="GL172" s="219"/>
      <c r="GM172" s="219"/>
      <c r="GN172" s="219"/>
      <c r="GO172" s="219"/>
      <c r="GP172" s="219"/>
      <c r="GQ172" s="219"/>
      <c r="GR172" s="219"/>
      <c r="GS172" s="219"/>
      <c r="GT172" s="219"/>
      <c r="GU172" s="219"/>
      <c r="GV172" s="219"/>
      <c r="GW172" s="219"/>
      <c r="GX172" s="219"/>
      <c r="GY172" s="219"/>
      <c r="GZ172" s="219"/>
      <c r="HA172" s="219"/>
      <c r="HB172" s="219"/>
      <c r="HC172" s="219"/>
      <c r="HD172" s="219"/>
      <c r="HE172" s="219"/>
      <c r="HF172" s="219"/>
      <c r="HG172" s="219"/>
      <c r="HH172" s="219"/>
      <c r="HI172" s="219"/>
      <c r="HJ172" s="219"/>
      <c r="HK172" s="219"/>
      <c r="HL172" s="219"/>
      <c r="HM172" s="219"/>
      <c r="HN172" s="219"/>
      <c r="HO172" s="219"/>
      <c r="HP172" s="219"/>
      <c r="HQ172" s="219"/>
      <c r="HR172" s="219"/>
      <c r="HS172" s="219"/>
      <c r="HT172" s="219"/>
      <c r="HU172" s="219"/>
      <c r="HV172" s="219"/>
      <c r="HW172" s="219"/>
      <c r="HX172" s="219"/>
      <c r="HY172" s="219"/>
      <c r="HZ172" s="219"/>
      <c r="IA172" s="219"/>
      <c r="IB172" s="219"/>
      <c r="IC172" s="219"/>
      <c r="ID172" s="219"/>
      <c r="IE172" s="219"/>
      <c r="IF172" s="219"/>
      <c r="IG172" s="219"/>
      <c r="IH172" s="219"/>
      <c r="II172" s="219"/>
      <c r="IJ172" s="219"/>
      <c r="IK172" s="219"/>
      <c r="IL172" s="219"/>
      <c r="IM172" s="219"/>
      <c r="IN172" s="219"/>
      <c r="IO172" s="219"/>
      <c r="IP172" s="219"/>
      <c r="IQ172" s="219"/>
      <c r="IR172" s="219"/>
      <c r="IS172" s="219"/>
      <c r="IT172" s="219"/>
      <c r="IU172" s="219"/>
      <c r="IV172" s="219"/>
      <c r="IW172" s="219"/>
      <c r="IX172" s="219"/>
      <c r="IY172" s="219"/>
      <c r="IZ172" s="219"/>
      <c r="JA172" s="219"/>
      <c r="JB172" s="219"/>
      <c r="JC172" s="219"/>
      <c r="JD172" s="219"/>
      <c r="JE172" s="219"/>
      <c r="JF172" s="219"/>
      <c r="JG172" s="219"/>
      <c r="JH172" s="219"/>
      <c r="JI172" s="219"/>
      <c r="JJ172" s="219"/>
      <c r="JK172" s="219"/>
      <c r="JL172" s="219"/>
      <c r="JM172" s="219"/>
      <c r="JN172" s="219"/>
      <c r="JO172" s="219"/>
      <c r="JP172" s="219"/>
      <c r="JQ172" s="219"/>
      <c r="JR172" s="219"/>
      <c r="JS172" s="219"/>
      <c r="JT172" s="220"/>
    </row>
    <row r="173" spans="1:280" ht="6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06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8"/>
      <c r="AJ173" s="24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21"/>
      <c r="BP173" s="221"/>
      <c r="BQ173" s="221"/>
      <c r="BR173" s="221"/>
      <c r="BS173" s="221"/>
      <c r="BT173" s="221"/>
      <c r="BU173" s="221"/>
      <c r="BV173" s="221"/>
      <c r="BW173" s="221"/>
      <c r="BX173" s="221"/>
      <c r="BY173" s="221"/>
      <c r="BZ173" s="221"/>
      <c r="CA173" s="221"/>
      <c r="CB173" s="221"/>
      <c r="CC173" s="221"/>
      <c r="CD173" s="221"/>
      <c r="CE173" s="221"/>
      <c r="CF173" s="221"/>
      <c r="CG173" s="221"/>
      <c r="CH173" s="221"/>
      <c r="CI173" s="221"/>
      <c r="CJ173" s="221"/>
      <c r="CK173" s="221"/>
      <c r="CL173" s="221"/>
      <c r="CM173" s="221"/>
      <c r="CN173" s="221"/>
      <c r="CO173" s="221"/>
      <c r="CP173" s="221"/>
      <c r="CQ173" s="221"/>
      <c r="CR173" s="221"/>
      <c r="CS173" s="221"/>
      <c r="CT173" s="221"/>
      <c r="CU173" s="221"/>
      <c r="CV173" s="221"/>
      <c r="CW173" s="221"/>
      <c r="CX173" s="221"/>
      <c r="CY173" s="221"/>
      <c r="CZ173" s="221"/>
      <c r="DA173" s="221"/>
      <c r="DB173" s="221"/>
      <c r="DC173" s="221"/>
      <c r="DD173" s="221"/>
      <c r="DE173" s="221"/>
      <c r="DF173" s="221"/>
      <c r="DG173" s="221"/>
      <c r="DH173" s="221"/>
      <c r="DI173" s="221"/>
      <c r="DJ173" s="221"/>
      <c r="DK173" s="221"/>
      <c r="DL173" s="221"/>
      <c r="DM173" s="221"/>
      <c r="DN173" s="221"/>
      <c r="DO173" s="221"/>
      <c r="DP173" s="221"/>
      <c r="DQ173" s="221"/>
      <c r="DR173" s="221"/>
      <c r="DS173" s="221"/>
      <c r="DT173" s="221"/>
      <c r="DU173" s="221"/>
      <c r="DV173" s="221"/>
      <c r="DW173" s="221"/>
      <c r="DX173" s="221"/>
      <c r="DY173" s="221"/>
      <c r="DZ173" s="221"/>
      <c r="EA173" s="221"/>
      <c r="EB173" s="221"/>
      <c r="EC173" s="221"/>
      <c r="ED173" s="221"/>
      <c r="EE173" s="221"/>
      <c r="EF173" s="221"/>
      <c r="EG173" s="221"/>
      <c r="EH173" s="221"/>
      <c r="EI173" s="221"/>
      <c r="EJ173" s="221"/>
      <c r="EK173" s="221"/>
      <c r="EL173" s="221"/>
      <c r="EM173" s="221"/>
      <c r="EN173" s="221"/>
      <c r="EO173" s="221"/>
      <c r="EP173" s="221"/>
      <c r="EQ173" s="221"/>
      <c r="ER173" s="221"/>
      <c r="ES173" s="221"/>
      <c r="ET173" s="221"/>
      <c r="EU173" s="221"/>
      <c r="EV173" s="221"/>
      <c r="EW173" s="221"/>
      <c r="EX173" s="221"/>
      <c r="EY173" s="221"/>
      <c r="EZ173" s="221"/>
      <c r="FA173" s="221"/>
      <c r="FB173" s="221"/>
      <c r="FC173" s="221"/>
      <c r="FD173" s="221"/>
      <c r="FE173" s="221"/>
      <c r="FF173" s="221"/>
      <c r="FG173" s="221"/>
      <c r="FH173" s="221"/>
      <c r="FI173" s="221"/>
      <c r="FJ173" s="221"/>
      <c r="FK173" s="221"/>
      <c r="FL173" s="221"/>
      <c r="FM173" s="221"/>
      <c r="FN173" s="221"/>
      <c r="FO173" s="221"/>
      <c r="FP173" s="221"/>
      <c r="FQ173" s="221"/>
      <c r="FR173" s="221"/>
      <c r="FS173" s="221"/>
      <c r="FT173" s="221"/>
      <c r="FU173" s="221"/>
      <c r="FV173" s="221"/>
      <c r="FW173" s="221"/>
      <c r="FX173" s="221"/>
      <c r="FY173" s="221"/>
      <c r="FZ173" s="221"/>
      <c r="GA173" s="221"/>
      <c r="GB173" s="221"/>
      <c r="GC173" s="221"/>
      <c r="GD173" s="221"/>
      <c r="GE173" s="221"/>
      <c r="GF173" s="221"/>
      <c r="GG173" s="221"/>
      <c r="GH173" s="221"/>
      <c r="GI173" s="221"/>
      <c r="GJ173" s="221"/>
      <c r="GK173" s="221"/>
      <c r="GL173" s="221"/>
      <c r="GM173" s="221"/>
      <c r="GN173" s="221"/>
      <c r="GO173" s="221"/>
      <c r="GP173" s="221"/>
      <c r="GQ173" s="221"/>
      <c r="GR173" s="221"/>
      <c r="GS173" s="221"/>
      <c r="GT173" s="221"/>
      <c r="GU173" s="221"/>
      <c r="GV173" s="221"/>
      <c r="GW173" s="221"/>
      <c r="GX173" s="221"/>
      <c r="GY173" s="221"/>
      <c r="GZ173" s="221"/>
      <c r="HA173" s="221"/>
      <c r="HB173" s="221"/>
      <c r="HC173" s="221"/>
      <c r="HD173" s="221"/>
      <c r="HE173" s="221"/>
      <c r="HF173" s="221"/>
      <c r="HG173" s="221"/>
      <c r="HH173" s="221"/>
      <c r="HI173" s="221"/>
      <c r="HJ173" s="221"/>
      <c r="HK173" s="221"/>
      <c r="HL173" s="221"/>
      <c r="HM173" s="221"/>
      <c r="HN173" s="221"/>
      <c r="HO173" s="221"/>
      <c r="HP173" s="221"/>
      <c r="HQ173" s="221"/>
      <c r="HR173" s="221"/>
      <c r="HS173" s="221"/>
      <c r="HT173" s="221"/>
      <c r="HU173" s="221"/>
      <c r="HV173" s="221"/>
      <c r="HW173" s="221"/>
      <c r="HX173" s="221"/>
      <c r="HY173" s="221"/>
      <c r="HZ173" s="221"/>
      <c r="IA173" s="221"/>
      <c r="IB173" s="221"/>
      <c r="IC173" s="221"/>
      <c r="ID173" s="221"/>
      <c r="IE173" s="221"/>
      <c r="IF173" s="221"/>
      <c r="IG173" s="221"/>
      <c r="IH173" s="221"/>
      <c r="II173" s="221"/>
      <c r="IJ173" s="221"/>
      <c r="IK173" s="221"/>
      <c r="IL173" s="221"/>
      <c r="IM173" s="221"/>
      <c r="IN173" s="221"/>
      <c r="IO173" s="221"/>
      <c r="IP173" s="221"/>
      <c r="IQ173" s="221"/>
      <c r="IR173" s="221"/>
      <c r="IS173" s="221"/>
      <c r="IT173" s="221"/>
      <c r="IU173" s="221"/>
      <c r="IV173" s="221"/>
      <c r="IW173" s="221"/>
      <c r="IX173" s="221"/>
      <c r="IY173" s="221"/>
      <c r="IZ173" s="221"/>
      <c r="JA173" s="221"/>
      <c r="JB173" s="221"/>
      <c r="JC173" s="221"/>
      <c r="JD173" s="221"/>
      <c r="JE173" s="221"/>
      <c r="JF173" s="221"/>
      <c r="JG173" s="221"/>
      <c r="JH173" s="221"/>
      <c r="JI173" s="221"/>
      <c r="JJ173" s="221"/>
      <c r="JK173" s="221"/>
      <c r="JL173" s="221"/>
      <c r="JM173" s="221"/>
      <c r="JN173" s="221"/>
      <c r="JO173" s="221"/>
      <c r="JP173" s="221"/>
      <c r="JQ173" s="221"/>
      <c r="JR173" s="221"/>
      <c r="JS173" s="221"/>
      <c r="JT173" s="222"/>
    </row>
    <row r="174" spans="1:280" ht="6.9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206" t="s">
        <v>47</v>
      </c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8"/>
      <c r="AJ174" s="24"/>
      <c r="AK174" s="173"/>
      <c r="AL174" s="174"/>
      <c r="AM174" s="175"/>
      <c r="AN174" s="25"/>
      <c r="AO174" s="173"/>
      <c r="AP174" s="174"/>
      <c r="AQ174" s="175"/>
      <c r="AR174" s="25"/>
      <c r="AS174" s="173"/>
      <c r="AT174" s="174"/>
      <c r="AU174" s="175"/>
      <c r="AV174" s="25"/>
      <c r="AW174" s="25"/>
      <c r="AX174" s="25"/>
      <c r="AY174" s="173"/>
      <c r="AZ174" s="174"/>
      <c r="BA174" s="175"/>
      <c r="BB174" s="25"/>
      <c r="BC174" s="173"/>
      <c r="BD174" s="174"/>
      <c r="BE174" s="175"/>
      <c r="BF174" s="25"/>
      <c r="BG174" s="173"/>
      <c r="BH174" s="174"/>
      <c r="BI174" s="175"/>
      <c r="BJ174" s="25"/>
      <c r="BK174" s="173"/>
      <c r="BL174" s="174"/>
      <c r="BM174" s="175"/>
      <c r="BN174" s="25"/>
      <c r="BO174" s="177"/>
      <c r="BP174" s="177"/>
      <c r="BQ174" s="177"/>
      <c r="BR174" s="177"/>
      <c r="BS174" s="177"/>
      <c r="BT174" s="177"/>
      <c r="BU174" s="177"/>
      <c r="BV174" s="177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177"/>
      <c r="CI174" s="177"/>
      <c r="CJ174" s="177"/>
      <c r="CK174" s="177"/>
      <c r="CL174" s="177"/>
      <c r="CM174" s="177"/>
      <c r="CN174" s="177"/>
      <c r="CO174" s="177"/>
      <c r="CP174" s="177"/>
      <c r="CQ174" s="177"/>
      <c r="CR174" s="177"/>
      <c r="CS174" s="177"/>
      <c r="CT174" s="177"/>
      <c r="CU174" s="177"/>
      <c r="CV174" s="177"/>
      <c r="CW174" s="177"/>
      <c r="CX174" s="177"/>
      <c r="CY174" s="177"/>
      <c r="CZ174" s="177"/>
      <c r="DA174" s="177"/>
      <c r="DB174" s="177"/>
      <c r="DC174" s="177"/>
      <c r="DD174" s="177"/>
      <c r="DE174" s="177"/>
      <c r="DF174" s="177"/>
      <c r="DG174" s="177"/>
      <c r="DH174" s="177"/>
      <c r="DI174" s="177"/>
      <c r="DJ174" s="177"/>
      <c r="DK174" s="177"/>
      <c r="DL174" s="177"/>
      <c r="DM174" s="177"/>
      <c r="DN174" s="177"/>
      <c r="DO174" s="177"/>
      <c r="DP174" s="177"/>
      <c r="DQ174" s="177"/>
      <c r="DR174" s="177"/>
      <c r="DS174" s="177"/>
      <c r="DT174" s="177"/>
      <c r="DU174" s="177"/>
      <c r="DV174" s="177"/>
      <c r="DW174" s="177"/>
      <c r="DX174" s="177"/>
      <c r="DY174" s="177"/>
      <c r="DZ174" s="177"/>
      <c r="EA174" s="177"/>
      <c r="EB174" s="177"/>
      <c r="EC174" s="177"/>
      <c r="ED174" s="177"/>
      <c r="EE174" s="177"/>
      <c r="EF174" s="177"/>
      <c r="EG174" s="177"/>
      <c r="EH174" s="177"/>
      <c r="EI174" s="177"/>
      <c r="EJ174" s="177"/>
      <c r="EK174" s="177"/>
      <c r="EL174" s="177"/>
      <c r="EM174" s="177"/>
      <c r="EN174" s="177"/>
      <c r="EO174" s="177"/>
      <c r="EP174" s="177"/>
      <c r="EQ174" s="177"/>
      <c r="ER174" s="177"/>
      <c r="ES174" s="177"/>
      <c r="ET174" s="177"/>
      <c r="EU174" s="177"/>
      <c r="EV174" s="177"/>
      <c r="EW174" s="177"/>
      <c r="EX174" s="177"/>
      <c r="EY174" s="177"/>
      <c r="EZ174" s="177"/>
      <c r="FA174" s="177"/>
      <c r="FB174" s="177"/>
      <c r="FC174" s="177"/>
      <c r="FD174" s="177"/>
      <c r="FE174" s="177"/>
      <c r="FF174" s="177"/>
      <c r="FG174" s="177"/>
      <c r="FH174" s="177"/>
      <c r="FI174" s="177"/>
      <c r="FJ174" s="177"/>
      <c r="FK174" s="177"/>
      <c r="FL174" s="177"/>
      <c r="FM174" s="177"/>
      <c r="FN174" s="177"/>
      <c r="FO174" s="177"/>
      <c r="FP174" s="177"/>
      <c r="FQ174" s="177"/>
      <c r="FR174" s="177"/>
      <c r="FS174" s="177"/>
      <c r="FT174" s="177"/>
      <c r="FU174" s="177"/>
      <c r="FV174" s="177"/>
      <c r="FW174" s="177"/>
      <c r="FX174" s="177"/>
      <c r="FY174" s="177"/>
      <c r="FZ174" s="177"/>
      <c r="GA174" s="177"/>
      <c r="GB174" s="177"/>
      <c r="GC174" s="177"/>
      <c r="GD174" s="177"/>
      <c r="GE174" s="177"/>
      <c r="GF174" s="177"/>
      <c r="GG174" s="177"/>
      <c r="GH174" s="177"/>
      <c r="GI174" s="177"/>
      <c r="GJ174" s="177"/>
      <c r="GK174" s="177"/>
      <c r="GL174" s="177"/>
      <c r="GM174" s="177"/>
      <c r="GN174" s="177"/>
      <c r="GO174" s="177"/>
      <c r="GP174" s="177"/>
      <c r="GQ174" s="177"/>
      <c r="GR174" s="177"/>
      <c r="GS174" s="177"/>
      <c r="GT174" s="177"/>
      <c r="GU174" s="177"/>
      <c r="GV174" s="177"/>
      <c r="GW174" s="177"/>
      <c r="GX174" s="177"/>
      <c r="GY174" s="177"/>
      <c r="GZ174" s="177"/>
      <c r="HA174" s="177"/>
      <c r="HB174" s="177"/>
      <c r="HC174" s="177"/>
      <c r="HD174" s="177"/>
      <c r="HE174" s="177"/>
      <c r="HF174" s="177"/>
      <c r="HG174" s="177"/>
      <c r="HH174" s="177"/>
      <c r="HI174" s="177"/>
      <c r="HJ174" s="177"/>
      <c r="HK174" s="177"/>
      <c r="HL174" s="177"/>
      <c r="HM174" s="177"/>
      <c r="HN174" s="177"/>
      <c r="HO174" s="177"/>
      <c r="HP174" s="177"/>
      <c r="HQ174" s="177"/>
      <c r="HR174" s="177"/>
      <c r="HS174" s="177"/>
      <c r="HT174" s="177"/>
      <c r="HU174" s="177"/>
      <c r="HV174" s="177"/>
      <c r="HW174" s="177"/>
      <c r="HX174" s="177"/>
      <c r="HY174" s="177"/>
      <c r="HZ174" s="177"/>
      <c r="IA174" s="177"/>
      <c r="IB174" s="177"/>
      <c r="IC174" s="177"/>
      <c r="ID174" s="177"/>
      <c r="IE174" s="177"/>
      <c r="IF174" s="177"/>
      <c r="IG174" s="177"/>
      <c r="IH174" s="177"/>
      <c r="II174" s="177"/>
      <c r="IJ174" s="177"/>
      <c r="IK174" s="177"/>
      <c r="IL174" s="177"/>
      <c r="IM174" s="177"/>
      <c r="IN174" s="177"/>
      <c r="IO174" s="177"/>
      <c r="IP174" s="177"/>
      <c r="IQ174" s="177"/>
      <c r="IR174" s="177"/>
      <c r="IS174" s="177"/>
      <c r="IT174" s="177"/>
      <c r="IU174" s="177"/>
      <c r="IV174" s="177"/>
      <c r="IW174" s="177"/>
      <c r="IX174" s="177"/>
      <c r="IY174" s="177"/>
      <c r="IZ174" s="177"/>
      <c r="JA174" s="177"/>
      <c r="JB174" s="177"/>
      <c r="JC174" s="177"/>
      <c r="JD174" s="177"/>
      <c r="JE174" s="177"/>
      <c r="JF174" s="177"/>
      <c r="JG174" s="177"/>
      <c r="JH174" s="177"/>
      <c r="JI174" s="177"/>
      <c r="JJ174" s="177"/>
      <c r="JK174" s="177"/>
      <c r="JL174" s="177"/>
      <c r="JM174" s="177"/>
      <c r="JN174" s="177"/>
      <c r="JO174" s="177"/>
      <c r="JP174" s="177"/>
      <c r="JQ174" s="177"/>
      <c r="JR174" s="177"/>
      <c r="JS174" s="177"/>
      <c r="JT174" s="223"/>
    </row>
    <row r="175" spans="1:280" ht="6.9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206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8"/>
      <c r="AJ175" s="24"/>
      <c r="AK175" s="176"/>
      <c r="AL175" s="177"/>
      <c r="AM175" s="178"/>
      <c r="AN175" s="25"/>
      <c r="AO175" s="176"/>
      <c r="AP175" s="177"/>
      <c r="AQ175" s="178"/>
      <c r="AR175" s="25"/>
      <c r="AS175" s="176"/>
      <c r="AT175" s="177"/>
      <c r="AU175" s="178"/>
      <c r="AV175" s="182" t="s">
        <v>48</v>
      </c>
      <c r="AW175" s="183"/>
      <c r="AX175" s="184"/>
      <c r="AY175" s="176"/>
      <c r="AZ175" s="177"/>
      <c r="BA175" s="178"/>
      <c r="BB175" s="25"/>
      <c r="BC175" s="176"/>
      <c r="BD175" s="177"/>
      <c r="BE175" s="178"/>
      <c r="BF175" s="25"/>
      <c r="BG175" s="176"/>
      <c r="BH175" s="177"/>
      <c r="BI175" s="178"/>
      <c r="BJ175" s="25"/>
      <c r="BK175" s="176"/>
      <c r="BL175" s="177"/>
      <c r="BM175" s="178"/>
      <c r="BN175" s="25"/>
      <c r="BO175" s="177"/>
      <c r="BP175" s="177"/>
      <c r="BQ175" s="177"/>
      <c r="BR175" s="177"/>
      <c r="BS175" s="177"/>
      <c r="BT175" s="177"/>
      <c r="BU175" s="177"/>
      <c r="BV175" s="177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77"/>
      <c r="CI175" s="177"/>
      <c r="CJ175" s="177"/>
      <c r="CK175" s="177"/>
      <c r="CL175" s="177"/>
      <c r="CM175" s="177"/>
      <c r="CN175" s="177"/>
      <c r="CO175" s="177"/>
      <c r="CP175" s="177"/>
      <c r="CQ175" s="177"/>
      <c r="CR175" s="177"/>
      <c r="CS175" s="177"/>
      <c r="CT175" s="177"/>
      <c r="CU175" s="177"/>
      <c r="CV175" s="177"/>
      <c r="CW175" s="177"/>
      <c r="CX175" s="177"/>
      <c r="CY175" s="177"/>
      <c r="CZ175" s="177"/>
      <c r="DA175" s="177"/>
      <c r="DB175" s="177"/>
      <c r="DC175" s="177"/>
      <c r="DD175" s="177"/>
      <c r="DE175" s="177"/>
      <c r="DF175" s="177"/>
      <c r="DG175" s="177"/>
      <c r="DH175" s="177"/>
      <c r="DI175" s="177"/>
      <c r="DJ175" s="177"/>
      <c r="DK175" s="177"/>
      <c r="DL175" s="177"/>
      <c r="DM175" s="177"/>
      <c r="DN175" s="177"/>
      <c r="DO175" s="177"/>
      <c r="DP175" s="177"/>
      <c r="DQ175" s="177"/>
      <c r="DR175" s="177"/>
      <c r="DS175" s="177"/>
      <c r="DT175" s="177"/>
      <c r="DU175" s="177"/>
      <c r="DV175" s="177"/>
      <c r="DW175" s="177"/>
      <c r="DX175" s="177"/>
      <c r="DY175" s="177"/>
      <c r="DZ175" s="177"/>
      <c r="EA175" s="177"/>
      <c r="EB175" s="177"/>
      <c r="EC175" s="177"/>
      <c r="ED175" s="177"/>
      <c r="EE175" s="177"/>
      <c r="EF175" s="177"/>
      <c r="EG175" s="177"/>
      <c r="EH175" s="177"/>
      <c r="EI175" s="177"/>
      <c r="EJ175" s="177"/>
      <c r="EK175" s="177"/>
      <c r="EL175" s="177"/>
      <c r="EM175" s="177"/>
      <c r="EN175" s="177"/>
      <c r="EO175" s="177"/>
      <c r="EP175" s="177"/>
      <c r="EQ175" s="177"/>
      <c r="ER175" s="177"/>
      <c r="ES175" s="177"/>
      <c r="ET175" s="177"/>
      <c r="EU175" s="177"/>
      <c r="EV175" s="177"/>
      <c r="EW175" s="177"/>
      <c r="EX175" s="177"/>
      <c r="EY175" s="177"/>
      <c r="EZ175" s="177"/>
      <c r="FA175" s="177"/>
      <c r="FB175" s="177"/>
      <c r="FC175" s="177"/>
      <c r="FD175" s="177"/>
      <c r="FE175" s="177"/>
      <c r="FF175" s="177"/>
      <c r="FG175" s="177"/>
      <c r="FH175" s="177"/>
      <c r="FI175" s="177"/>
      <c r="FJ175" s="177"/>
      <c r="FK175" s="177"/>
      <c r="FL175" s="177"/>
      <c r="FM175" s="177"/>
      <c r="FN175" s="177"/>
      <c r="FO175" s="177"/>
      <c r="FP175" s="177"/>
      <c r="FQ175" s="177"/>
      <c r="FR175" s="177"/>
      <c r="FS175" s="177"/>
      <c r="FT175" s="177"/>
      <c r="FU175" s="177"/>
      <c r="FV175" s="177"/>
      <c r="FW175" s="177"/>
      <c r="FX175" s="177"/>
      <c r="FY175" s="177"/>
      <c r="FZ175" s="177"/>
      <c r="GA175" s="177"/>
      <c r="GB175" s="177"/>
      <c r="GC175" s="177"/>
      <c r="GD175" s="177"/>
      <c r="GE175" s="177"/>
      <c r="GF175" s="177"/>
      <c r="GG175" s="177"/>
      <c r="GH175" s="177"/>
      <c r="GI175" s="177"/>
      <c r="GJ175" s="177"/>
      <c r="GK175" s="177"/>
      <c r="GL175" s="177"/>
      <c r="GM175" s="177"/>
      <c r="GN175" s="177"/>
      <c r="GO175" s="177"/>
      <c r="GP175" s="177"/>
      <c r="GQ175" s="177"/>
      <c r="GR175" s="177"/>
      <c r="GS175" s="177"/>
      <c r="GT175" s="177"/>
      <c r="GU175" s="177"/>
      <c r="GV175" s="177"/>
      <c r="GW175" s="177"/>
      <c r="GX175" s="177"/>
      <c r="GY175" s="177"/>
      <c r="GZ175" s="177"/>
      <c r="HA175" s="177"/>
      <c r="HB175" s="177"/>
      <c r="HC175" s="177"/>
      <c r="HD175" s="177"/>
      <c r="HE175" s="177"/>
      <c r="HF175" s="177"/>
      <c r="HG175" s="177"/>
      <c r="HH175" s="177"/>
      <c r="HI175" s="177"/>
      <c r="HJ175" s="177"/>
      <c r="HK175" s="177"/>
      <c r="HL175" s="177"/>
      <c r="HM175" s="177"/>
      <c r="HN175" s="177"/>
      <c r="HO175" s="177"/>
      <c r="HP175" s="177"/>
      <c r="HQ175" s="177"/>
      <c r="HR175" s="177"/>
      <c r="HS175" s="177"/>
      <c r="HT175" s="177"/>
      <c r="HU175" s="177"/>
      <c r="HV175" s="177"/>
      <c r="HW175" s="177"/>
      <c r="HX175" s="177"/>
      <c r="HY175" s="177"/>
      <c r="HZ175" s="177"/>
      <c r="IA175" s="177"/>
      <c r="IB175" s="177"/>
      <c r="IC175" s="177"/>
      <c r="ID175" s="177"/>
      <c r="IE175" s="177"/>
      <c r="IF175" s="177"/>
      <c r="IG175" s="177"/>
      <c r="IH175" s="177"/>
      <c r="II175" s="177"/>
      <c r="IJ175" s="177"/>
      <c r="IK175" s="177"/>
      <c r="IL175" s="177"/>
      <c r="IM175" s="177"/>
      <c r="IN175" s="177"/>
      <c r="IO175" s="177"/>
      <c r="IP175" s="177"/>
      <c r="IQ175" s="177"/>
      <c r="IR175" s="177"/>
      <c r="IS175" s="177"/>
      <c r="IT175" s="177"/>
      <c r="IU175" s="177"/>
      <c r="IV175" s="177"/>
      <c r="IW175" s="177"/>
      <c r="IX175" s="177"/>
      <c r="IY175" s="177"/>
      <c r="IZ175" s="177"/>
      <c r="JA175" s="177"/>
      <c r="JB175" s="177"/>
      <c r="JC175" s="177"/>
      <c r="JD175" s="177"/>
      <c r="JE175" s="177"/>
      <c r="JF175" s="177"/>
      <c r="JG175" s="177"/>
      <c r="JH175" s="177"/>
      <c r="JI175" s="177"/>
      <c r="JJ175" s="177"/>
      <c r="JK175" s="177"/>
      <c r="JL175" s="177"/>
      <c r="JM175" s="177"/>
      <c r="JN175" s="177"/>
      <c r="JO175" s="177"/>
      <c r="JP175" s="177"/>
      <c r="JQ175" s="177"/>
      <c r="JR175" s="177"/>
      <c r="JS175" s="177"/>
      <c r="JT175" s="223"/>
    </row>
    <row r="176" spans="1:280" ht="6.9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206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8"/>
      <c r="AJ176" s="24"/>
      <c r="AK176" s="176"/>
      <c r="AL176" s="177"/>
      <c r="AM176" s="178"/>
      <c r="AN176" s="25"/>
      <c r="AO176" s="176"/>
      <c r="AP176" s="177"/>
      <c r="AQ176" s="178"/>
      <c r="AR176" s="25"/>
      <c r="AS176" s="176"/>
      <c r="AT176" s="177"/>
      <c r="AU176" s="178"/>
      <c r="AV176" s="182"/>
      <c r="AW176" s="183"/>
      <c r="AX176" s="184"/>
      <c r="AY176" s="176"/>
      <c r="AZ176" s="177"/>
      <c r="BA176" s="178"/>
      <c r="BB176" s="25"/>
      <c r="BC176" s="176"/>
      <c r="BD176" s="177"/>
      <c r="BE176" s="178"/>
      <c r="BF176" s="25"/>
      <c r="BG176" s="176"/>
      <c r="BH176" s="177"/>
      <c r="BI176" s="178"/>
      <c r="BJ176" s="25"/>
      <c r="BK176" s="176"/>
      <c r="BL176" s="177"/>
      <c r="BM176" s="178"/>
      <c r="BN176" s="25"/>
      <c r="BO176" s="177"/>
      <c r="BP176" s="177"/>
      <c r="BQ176" s="177"/>
      <c r="BR176" s="177"/>
      <c r="BS176" s="177"/>
      <c r="BT176" s="177"/>
      <c r="BU176" s="177"/>
      <c r="BV176" s="177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177"/>
      <c r="CI176" s="177"/>
      <c r="CJ176" s="177"/>
      <c r="CK176" s="177"/>
      <c r="CL176" s="177"/>
      <c r="CM176" s="177"/>
      <c r="CN176" s="177"/>
      <c r="CO176" s="177"/>
      <c r="CP176" s="177"/>
      <c r="CQ176" s="177"/>
      <c r="CR176" s="177"/>
      <c r="CS176" s="177"/>
      <c r="CT176" s="177"/>
      <c r="CU176" s="177"/>
      <c r="CV176" s="177"/>
      <c r="CW176" s="177"/>
      <c r="CX176" s="177"/>
      <c r="CY176" s="177"/>
      <c r="CZ176" s="177"/>
      <c r="DA176" s="177"/>
      <c r="DB176" s="177"/>
      <c r="DC176" s="177"/>
      <c r="DD176" s="177"/>
      <c r="DE176" s="177"/>
      <c r="DF176" s="177"/>
      <c r="DG176" s="177"/>
      <c r="DH176" s="177"/>
      <c r="DI176" s="177"/>
      <c r="DJ176" s="177"/>
      <c r="DK176" s="177"/>
      <c r="DL176" s="177"/>
      <c r="DM176" s="177"/>
      <c r="DN176" s="177"/>
      <c r="DO176" s="177"/>
      <c r="DP176" s="177"/>
      <c r="DQ176" s="177"/>
      <c r="DR176" s="177"/>
      <c r="DS176" s="177"/>
      <c r="DT176" s="177"/>
      <c r="DU176" s="177"/>
      <c r="DV176" s="177"/>
      <c r="DW176" s="177"/>
      <c r="DX176" s="177"/>
      <c r="DY176" s="177"/>
      <c r="DZ176" s="177"/>
      <c r="EA176" s="177"/>
      <c r="EB176" s="177"/>
      <c r="EC176" s="177"/>
      <c r="ED176" s="177"/>
      <c r="EE176" s="177"/>
      <c r="EF176" s="177"/>
      <c r="EG176" s="177"/>
      <c r="EH176" s="177"/>
      <c r="EI176" s="177"/>
      <c r="EJ176" s="177"/>
      <c r="EK176" s="177"/>
      <c r="EL176" s="177"/>
      <c r="EM176" s="177"/>
      <c r="EN176" s="177"/>
      <c r="EO176" s="177"/>
      <c r="EP176" s="177"/>
      <c r="EQ176" s="177"/>
      <c r="ER176" s="177"/>
      <c r="ES176" s="177"/>
      <c r="ET176" s="177"/>
      <c r="EU176" s="177"/>
      <c r="EV176" s="177"/>
      <c r="EW176" s="177"/>
      <c r="EX176" s="177"/>
      <c r="EY176" s="177"/>
      <c r="EZ176" s="177"/>
      <c r="FA176" s="177"/>
      <c r="FB176" s="177"/>
      <c r="FC176" s="177"/>
      <c r="FD176" s="177"/>
      <c r="FE176" s="177"/>
      <c r="FF176" s="177"/>
      <c r="FG176" s="177"/>
      <c r="FH176" s="177"/>
      <c r="FI176" s="177"/>
      <c r="FJ176" s="177"/>
      <c r="FK176" s="177"/>
      <c r="FL176" s="177"/>
      <c r="FM176" s="177"/>
      <c r="FN176" s="177"/>
      <c r="FO176" s="177"/>
      <c r="FP176" s="177"/>
      <c r="FQ176" s="177"/>
      <c r="FR176" s="177"/>
      <c r="FS176" s="177"/>
      <c r="FT176" s="177"/>
      <c r="FU176" s="177"/>
      <c r="FV176" s="177"/>
      <c r="FW176" s="177"/>
      <c r="FX176" s="177"/>
      <c r="FY176" s="177"/>
      <c r="FZ176" s="177"/>
      <c r="GA176" s="177"/>
      <c r="GB176" s="177"/>
      <c r="GC176" s="177"/>
      <c r="GD176" s="177"/>
      <c r="GE176" s="177"/>
      <c r="GF176" s="177"/>
      <c r="GG176" s="177"/>
      <c r="GH176" s="177"/>
      <c r="GI176" s="177"/>
      <c r="GJ176" s="177"/>
      <c r="GK176" s="177"/>
      <c r="GL176" s="177"/>
      <c r="GM176" s="177"/>
      <c r="GN176" s="177"/>
      <c r="GO176" s="177"/>
      <c r="GP176" s="177"/>
      <c r="GQ176" s="177"/>
      <c r="GR176" s="177"/>
      <c r="GS176" s="177"/>
      <c r="GT176" s="177"/>
      <c r="GU176" s="177"/>
      <c r="GV176" s="177"/>
      <c r="GW176" s="177"/>
      <c r="GX176" s="177"/>
      <c r="GY176" s="177"/>
      <c r="GZ176" s="177"/>
      <c r="HA176" s="177"/>
      <c r="HB176" s="177"/>
      <c r="HC176" s="177"/>
      <c r="HD176" s="177"/>
      <c r="HE176" s="177"/>
      <c r="HF176" s="177"/>
      <c r="HG176" s="177"/>
      <c r="HH176" s="177"/>
      <c r="HI176" s="177"/>
      <c r="HJ176" s="177"/>
      <c r="HK176" s="177"/>
      <c r="HL176" s="177"/>
      <c r="HM176" s="177"/>
      <c r="HN176" s="177"/>
      <c r="HO176" s="177"/>
      <c r="HP176" s="177"/>
      <c r="HQ176" s="177"/>
      <c r="HR176" s="177"/>
      <c r="HS176" s="177"/>
      <c r="HT176" s="177"/>
      <c r="HU176" s="177"/>
      <c r="HV176" s="177"/>
      <c r="HW176" s="177"/>
      <c r="HX176" s="177"/>
      <c r="HY176" s="177"/>
      <c r="HZ176" s="177"/>
      <c r="IA176" s="177"/>
      <c r="IB176" s="177"/>
      <c r="IC176" s="177"/>
      <c r="ID176" s="177"/>
      <c r="IE176" s="177"/>
      <c r="IF176" s="177"/>
      <c r="IG176" s="177"/>
      <c r="IH176" s="177"/>
      <c r="II176" s="177"/>
      <c r="IJ176" s="177"/>
      <c r="IK176" s="177"/>
      <c r="IL176" s="177"/>
      <c r="IM176" s="177"/>
      <c r="IN176" s="177"/>
      <c r="IO176" s="177"/>
      <c r="IP176" s="177"/>
      <c r="IQ176" s="177"/>
      <c r="IR176" s="177"/>
      <c r="IS176" s="177"/>
      <c r="IT176" s="177"/>
      <c r="IU176" s="177"/>
      <c r="IV176" s="177"/>
      <c r="IW176" s="177"/>
      <c r="IX176" s="177"/>
      <c r="IY176" s="177"/>
      <c r="IZ176" s="177"/>
      <c r="JA176" s="177"/>
      <c r="JB176" s="177"/>
      <c r="JC176" s="177"/>
      <c r="JD176" s="177"/>
      <c r="JE176" s="177"/>
      <c r="JF176" s="177"/>
      <c r="JG176" s="177"/>
      <c r="JH176" s="177"/>
      <c r="JI176" s="177"/>
      <c r="JJ176" s="177"/>
      <c r="JK176" s="177"/>
      <c r="JL176" s="177"/>
      <c r="JM176" s="177"/>
      <c r="JN176" s="177"/>
      <c r="JO176" s="177"/>
      <c r="JP176" s="177"/>
      <c r="JQ176" s="177"/>
      <c r="JR176" s="177"/>
      <c r="JS176" s="177"/>
      <c r="JT176" s="223"/>
    </row>
    <row r="177" spans="1:280" ht="6.9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206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8"/>
      <c r="AJ177" s="24"/>
      <c r="AK177" s="179"/>
      <c r="AL177" s="180"/>
      <c r="AM177" s="181"/>
      <c r="AN177" s="25"/>
      <c r="AO177" s="179"/>
      <c r="AP177" s="180"/>
      <c r="AQ177" s="181"/>
      <c r="AR177" s="25"/>
      <c r="AS177" s="179"/>
      <c r="AT177" s="180"/>
      <c r="AU177" s="181"/>
      <c r="AV177" s="25"/>
      <c r="AW177" s="25"/>
      <c r="AX177" s="25"/>
      <c r="AY177" s="179"/>
      <c r="AZ177" s="180"/>
      <c r="BA177" s="181"/>
      <c r="BB177" s="25"/>
      <c r="BC177" s="179"/>
      <c r="BD177" s="180"/>
      <c r="BE177" s="181"/>
      <c r="BF177" s="25"/>
      <c r="BG177" s="179"/>
      <c r="BH177" s="180"/>
      <c r="BI177" s="181"/>
      <c r="BJ177" s="25"/>
      <c r="BK177" s="179"/>
      <c r="BL177" s="180"/>
      <c r="BM177" s="181"/>
      <c r="BN177" s="25"/>
      <c r="BO177" s="177"/>
      <c r="BP177" s="177"/>
      <c r="BQ177" s="177"/>
      <c r="BR177" s="177"/>
      <c r="BS177" s="177"/>
      <c r="BT177" s="177"/>
      <c r="BU177" s="177"/>
      <c r="BV177" s="177"/>
      <c r="BW177" s="177"/>
      <c r="BX177" s="177"/>
      <c r="BY177" s="177"/>
      <c r="BZ177" s="177"/>
      <c r="CA177" s="177"/>
      <c r="CB177" s="177"/>
      <c r="CC177" s="177"/>
      <c r="CD177" s="177"/>
      <c r="CE177" s="177"/>
      <c r="CF177" s="177"/>
      <c r="CG177" s="177"/>
      <c r="CH177" s="177"/>
      <c r="CI177" s="177"/>
      <c r="CJ177" s="177"/>
      <c r="CK177" s="177"/>
      <c r="CL177" s="177"/>
      <c r="CM177" s="177"/>
      <c r="CN177" s="177"/>
      <c r="CO177" s="177"/>
      <c r="CP177" s="177"/>
      <c r="CQ177" s="177"/>
      <c r="CR177" s="177"/>
      <c r="CS177" s="177"/>
      <c r="CT177" s="177"/>
      <c r="CU177" s="177"/>
      <c r="CV177" s="177"/>
      <c r="CW177" s="177"/>
      <c r="CX177" s="177"/>
      <c r="CY177" s="177"/>
      <c r="CZ177" s="177"/>
      <c r="DA177" s="177"/>
      <c r="DB177" s="177"/>
      <c r="DC177" s="177"/>
      <c r="DD177" s="177"/>
      <c r="DE177" s="177"/>
      <c r="DF177" s="177"/>
      <c r="DG177" s="177"/>
      <c r="DH177" s="177"/>
      <c r="DI177" s="177"/>
      <c r="DJ177" s="177"/>
      <c r="DK177" s="177"/>
      <c r="DL177" s="177"/>
      <c r="DM177" s="177"/>
      <c r="DN177" s="177"/>
      <c r="DO177" s="177"/>
      <c r="DP177" s="177"/>
      <c r="DQ177" s="177"/>
      <c r="DR177" s="177"/>
      <c r="DS177" s="177"/>
      <c r="DT177" s="177"/>
      <c r="DU177" s="177"/>
      <c r="DV177" s="177"/>
      <c r="DW177" s="177"/>
      <c r="DX177" s="177"/>
      <c r="DY177" s="177"/>
      <c r="DZ177" s="177"/>
      <c r="EA177" s="177"/>
      <c r="EB177" s="177"/>
      <c r="EC177" s="177"/>
      <c r="ED177" s="177"/>
      <c r="EE177" s="177"/>
      <c r="EF177" s="177"/>
      <c r="EG177" s="177"/>
      <c r="EH177" s="177"/>
      <c r="EI177" s="177"/>
      <c r="EJ177" s="177"/>
      <c r="EK177" s="177"/>
      <c r="EL177" s="177"/>
      <c r="EM177" s="177"/>
      <c r="EN177" s="177"/>
      <c r="EO177" s="177"/>
      <c r="EP177" s="177"/>
      <c r="EQ177" s="177"/>
      <c r="ER177" s="177"/>
      <c r="ES177" s="177"/>
      <c r="ET177" s="177"/>
      <c r="EU177" s="177"/>
      <c r="EV177" s="177"/>
      <c r="EW177" s="177"/>
      <c r="EX177" s="177"/>
      <c r="EY177" s="177"/>
      <c r="EZ177" s="177"/>
      <c r="FA177" s="177"/>
      <c r="FB177" s="177"/>
      <c r="FC177" s="177"/>
      <c r="FD177" s="177"/>
      <c r="FE177" s="177"/>
      <c r="FF177" s="177"/>
      <c r="FG177" s="177"/>
      <c r="FH177" s="177"/>
      <c r="FI177" s="177"/>
      <c r="FJ177" s="177"/>
      <c r="FK177" s="177"/>
      <c r="FL177" s="177"/>
      <c r="FM177" s="177"/>
      <c r="FN177" s="177"/>
      <c r="FO177" s="177"/>
      <c r="FP177" s="177"/>
      <c r="FQ177" s="177"/>
      <c r="FR177" s="177"/>
      <c r="FS177" s="177"/>
      <c r="FT177" s="177"/>
      <c r="FU177" s="177"/>
      <c r="FV177" s="177"/>
      <c r="FW177" s="177"/>
      <c r="FX177" s="177"/>
      <c r="FY177" s="177"/>
      <c r="FZ177" s="177"/>
      <c r="GA177" s="177"/>
      <c r="GB177" s="177"/>
      <c r="GC177" s="177"/>
      <c r="GD177" s="177"/>
      <c r="GE177" s="177"/>
      <c r="GF177" s="177"/>
      <c r="GG177" s="177"/>
      <c r="GH177" s="177"/>
      <c r="GI177" s="177"/>
      <c r="GJ177" s="177"/>
      <c r="GK177" s="177"/>
      <c r="GL177" s="177"/>
      <c r="GM177" s="177"/>
      <c r="GN177" s="177"/>
      <c r="GO177" s="177"/>
      <c r="GP177" s="177"/>
      <c r="GQ177" s="177"/>
      <c r="GR177" s="177"/>
      <c r="GS177" s="177"/>
      <c r="GT177" s="177"/>
      <c r="GU177" s="177"/>
      <c r="GV177" s="177"/>
      <c r="GW177" s="177"/>
      <c r="GX177" s="177"/>
      <c r="GY177" s="177"/>
      <c r="GZ177" s="177"/>
      <c r="HA177" s="177"/>
      <c r="HB177" s="177"/>
      <c r="HC177" s="177"/>
      <c r="HD177" s="177"/>
      <c r="HE177" s="177"/>
      <c r="HF177" s="177"/>
      <c r="HG177" s="177"/>
      <c r="HH177" s="177"/>
      <c r="HI177" s="177"/>
      <c r="HJ177" s="177"/>
      <c r="HK177" s="177"/>
      <c r="HL177" s="177"/>
      <c r="HM177" s="177"/>
      <c r="HN177" s="177"/>
      <c r="HO177" s="177"/>
      <c r="HP177" s="177"/>
      <c r="HQ177" s="177"/>
      <c r="HR177" s="177"/>
      <c r="HS177" s="177"/>
      <c r="HT177" s="177"/>
      <c r="HU177" s="177"/>
      <c r="HV177" s="177"/>
      <c r="HW177" s="177"/>
      <c r="HX177" s="177"/>
      <c r="HY177" s="177"/>
      <c r="HZ177" s="177"/>
      <c r="IA177" s="177"/>
      <c r="IB177" s="177"/>
      <c r="IC177" s="177"/>
      <c r="ID177" s="177"/>
      <c r="IE177" s="177"/>
      <c r="IF177" s="177"/>
      <c r="IG177" s="177"/>
      <c r="IH177" s="177"/>
      <c r="II177" s="177"/>
      <c r="IJ177" s="177"/>
      <c r="IK177" s="177"/>
      <c r="IL177" s="177"/>
      <c r="IM177" s="177"/>
      <c r="IN177" s="177"/>
      <c r="IO177" s="177"/>
      <c r="IP177" s="177"/>
      <c r="IQ177" s="177"/>
      <c r="IR177" s="177"/>
      <c r="IS177" s="177"/>
      <c r="IT177" s="177"/>
      <c r="IU177" s="177"/>
      <c r="IV177" s="177"/>
      <c r="IW177" s="177"/>
      <c r="IX177" s="177"/>
      <c r="IY177" s="177"/>
      <c r="IZ177" s="177"/>
      <c r="JA177" s="177"/>
      <c r="JB177" s="177"/>
      <c r="JC177" s="177"/>
      <c r="JD177" s="177"/>
      <c r="JE177" s="177"/>
      <c r="JF177" s="177"/>
      <c r="JG177" s="177"/>
      <c r="JH177" s="177"/>
      <c r="JI177" s="177"/>
      <c r="JJ177" s="177"/>
      <c r="JK177" s="177"/>
      <c r="JL177" s="177"/>
      <c r="JM177" s="177"/>
      <c r="JN177" s="177"/>
      <c r="JO177" s="177"/>
      <c r="JP177" s="177"/>
      <c r="JQ177" s="177"/>
      <c r="JR177" s="177"/>
      <c r="JS177" s="177"/>
      <c r="JT177" s="223"/>
    </row>
    <row r="178" spans="1:280" ht="6.95" customHeight="1" thickBo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226"/>
      <c r="X178" s="227"/>
      <c r="Y178" s="227"/>
      <c r="Z178" s="227"/>
      <c r="AA178" s="227"/>
      <c r="AB178" s="227"/>
      <c r="AC178" s="227"/>
      <c r="AD178" s="227"/>
      <c r="AE178" s="227"/>
      <c r="AF178" s="227"/>
      <c r="AG178" s="227"/>
      <c r="AH178" s="227"/>
      <c r="AI178" s="228"/>
      <c r="AJ178" s="26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4"/>
      <c r="CW178" s="224"/>
      <c r="CX178" s="224"/>
      <c r="CY178" s="224"/>
      <c r="CZ178" s="224"/>
      <c r="DA178" s="224"/>
      <c r="DB178" s="224"/>
      <c r="DC178" s="224"/>
      <c r="DD178" s="224"/>
      <c r="DE178" s="224"/>
      <c r="DF178" s="224"/>
      <c r="DG178" s="224"/>
      <c r="DH178" s="224"/>
      <c r="DI178" s="224"/>
      <c r="DJ178" s="224"/>
      <c r="DK178" s="224"/>
      <c r="DL178" s="224"/>
      <c r="DM178" s="224"/>
      <c r="DN178" s="224"/>
      <c r="DO178" s="224"/>
      <c r="DP178" s="224"/>
      <c r="DQ178" s="224"/>
      <c r="DR178" s="224"/>
      <c r="DS178" s="224"/>
      <c r="DT178" s="224"/>
      <c r="DU178" s="224"/>
      <c r="DV178" s="224"/>
      <c r="DW178" s="224"/>
      <c r="DX178" s="224"/>
      <c r="DY178" s="224"/>
      <c r="DZ178" s="224"/>
      <c r="EA178" s="224"/>
      <c r="EB178" s="224"/>
      <c r="EC178" s="224"/>
      <c r="ED178" s="224"/>
      <c r="EE178" s="224"/>
      <c r="EF178" s="224"/>
      <c r="EG178" s="224"/>
      <c r="EH178" s="224"/>
      <c r="EI178" s="224"/>
      <c r="EJ178" s="224"/>
      <c r="EK178" s="224"/>
      <c r="EL178" s="224"/>
      <c r="EM178" s="224"/>
      <c r="EN178" s="224"/>
      <c r="EO178" s="224"/>
      <c r="EP178" s="224"/>
      <c r="EQ178" s="224"/>
      <c r="ER178" s="224"/>
      <c r="ES178" s="224"/>
      <c r="ET178" s="224"/>
      <c r="EU178" s="224"/>
      <c r="EV178" s="224"/>
      <c r="EW178" s="224"/>
      <c r="EX178" s="224"/>
      <c r="EY178" s="224"/>
      <c r="EZ178" s="224"/>
      <c r="FA178" s="224"/>
      <c r="FB178" s="224"/>
      <c r="FC178" s="224"/>
      <c r="FD178" s="224"/>
      <c r="FE178" s="224"/>
      <c r="FF178" s="224"/>
      <c r="FG178" s="224"/>
      <c r="FH178" s="224"/>
      <c r="FI178" s="224"/>
      <c r="FJ178" s="224"/>
      <c r="FK178" s="224"/>
      <c r="FL178" s="224"/>
      <c r="FM178" s="224"/>
      <c r="FN178" s="224"/>
      <c r="FO178" s="224"/>
      <c r="FP178" s="224"/>
      <c r="FQ178" s="224"/>
      <c r="FR178" s="224"/>
      <c r="FS178" s="224"/>
      <c r="FT178" s="224"/>
      <c r="FU178" s="224"/>
      <c r="FV178" s="224"/>
      <c r="FW178" s="224"/>
      <c r="FX178" s="224"/>
      <c r="FY178" s="224"/>
      <c r="FZ178" s="224"/>
      <c r="GA178" s="224"/>
      <c r="GB178" s="224"/>
      <c r="GC178" s="224"/>
      <c r="GD178" s="224"/>
      <c r="GE178" s="224"/>
      <c r="GF178" s="224"/>
      <c r="GG178" s="224"/>
      <c r="GH178" s="224"/>
      <c r="GI178" s="224"/>
      <c r="GJ178" s="224"/>
      <c r="GK178" s="224"/>
      <c r="GL178" s="224"/>
      <c r="GM178" s="224"/>
      <c r="GN178" s="224"/>
      <c r="GO178" s="224"/>
      <c r="GP178" s="224"/>
      <c r="GQ178" s="224"/>
      <c r="GR178" s="224"/>
      <c r="GS178" s="224"/>
      <c r="GT178" s="224"/>
      <c r="GU178" s="224"/>
      <c r="GV178" s="224"/>
      <c r="GW178" s="224"/>
      <c r="GX178" s="224"/>
      <c r="GY178" s="224"/>
      <c r="GZ178" s="224"/>
      <c r="HA178" s="224"/>
      <c r="HB178" s="224"/>
      <c r="HC178" s="224"/>
      <c r="HD178" s="224"/>
      <c r="HE178" s="224"/>
      <c r="HF178" s="224"/>
      <c r="HG178" s="224"/>
      <c r="HH178" s="224"/>
      <c r="HI178" s="224"/>
      <c r="HJ178" s="224"/>
      <c r="HK178" s="224"/>
      <c r="HL178" s="224"/>
      <c r="HM178" s="224"/>
      <c r="HN178" s="224"/>
      <c r="HO178" s="224"/>
      <c r="HP178" s="224"/>
      <c r="HQ178" s="224"/>
      <c r="HR178" s="224"/>
      <c r="HS178" s="224"/>
      <c r="HT178" s="224"/>
      <c r="HU178" s="224"/>
      <c r="HV178" s="224"/>
      <c r="HW178" s="224"/>
      <c r="HX178" s="224"/>
      <c r="HY178" s="224"/>
      <c r="HZ178" s="224"/>
      <c r="IA178" s="224"/>
      <c r="IB178" s="224"/>
      <c r="IC178" s="224"/>
      <c r="ID178" s="224"/>
      <c r="IE178" s="224"/>
      <c r="IF178" s="224"/>
      <c r="IG178" s="224"/>
      <c r="IH178" s="224"/>
      <c r="II178" s="224"/>
      <c r="IJ178" s="224"/>
      <c r="IK178" s="224"/>
      <c r="IL178" s="224"/>
      <c r="IM178" s="224"/>
      <c r="IN178" s="224"/>
      <c r="IO178" s="224"/>
      <c r="IP178" s="224"/>
      <c r="IQ178" s="224"/>
      <c r="IR178" s="224"/>
      <c r="IS178" s="224"/>
      <c r="IT178" s="224"/>
      <c r="IU178" s="224"/>
      <c r="IV178" s="224"/>
      <c r="IW178" s="224"/>
      <c r="IX178" s="224"/>
      <c r="IY178" s="224"/>
      <c r="IZ178" s="224"/>
      <c r="JA178" s="224"/>
      <c r="JB178" s="224"/>
      <c r="JC178" s="224"/>
      <c r="JD178" s="224"/>
      <c r="JE178" s="224"/>
      <c r="JF178" s="224"/>
      <c r="JG178" s="224"/>
      <c r="JH178" s="224"/>
      <c r="JI178" s="224"/>
      <c r="JJ178" s="224"/>
      <c r="JK178" s="224"/>
      <c r="JL178" s="224"/>
      <c r="JM178" s="224"/>
      <c r="JN178" s="224"/>
      <c r="JO178" s="224"/>
      <c r="JP178" s="224"/>
      <c r="JQ178" s="224"/>
      <c r="JR178" s="224"/>
      <c r="JS178" s="224"/>
      <c r="JT178" s="225"/>
    </row>
    <row r="179" spans="1:280" ht="6.95" customHeight="1" thickTop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</row>
    <row r="180" spans="1:280" ht="6.9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</row>
    <row r="181" spans="1:280" ht="6.9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FW181" s="28"/>
      <c r="FX181" s="543" t="s">
        <v>114</v>
      </c>
      <c r="FY181" s="543"/>
      <c r="FZ181" s="543"/>
      <c r="GA181" s="543"/>
      <c r="GB181" s="543"/>
      <c r="GC181" s="543"/>
      <c r="GD181" s="543"/>
      <c r="GE181" s="543"/>
      <c r="GF181" s="543"/>
      <c r="GG181" s="543"/>
      <c r="GH181" s="545"/>
      <c r="GI181" s="545"/>
      <c r="GJ181" s="545"/>
      <c r="GK181" s="545"/>
      <c r="GL181" s="545"/>
      <c r="GM181" s="545"/>
      <c r="GN181" s="545"/>
      <c r="GO181" s="545"/>
      <c r="GP181" s="545"/>
      <c r="GQ181" s="545"/>
      <c r="GR181" s="547" t="s">
        <v>115</v>
      </c>
      <c r="GS181" s="547"/>
      <c r="GT181" s="547"/>
      <c r="GU181" s="547"/>
      <c r="GV181" s="547"/>
      <c r="GW181" s="545"/>
      <c r="GX181" s="545"/>
      <c r="GY181" s="545"/>
      <c r="GZ181" s="545"/>
      <c r="HA181" s="545"/>
      <c r="HB181" s="545"/>
      <c r="HC181" s="545"/>
      <c r="HD181" s="545"/>
      <c r="HE181" s="545"/>
      <c r="HF181" s="545"/>
      <c r="HG181" s="547" t="s">
        <v>116</v>
      </c>
      <c r="HH181" s="547"/>
      <c r="HI181" s="547"/>
      <c r="HJ181" s="547"/>
      <c r="HK181" s="547"/>
      <c r="HL181" s="545"/>
      <c r="HM181" s="545"/>
      <c r="HN181" s="545"/>
      <c r="HO181" s="545"/>
      <c r="HP181" s="545"/>
      <c r="HQ181" s="545"/>
      <c r="HR181" s="545"/>
      <c r="HS181" s="545"/>
      <c r="HT181" s="545"/>
      <c r="HU181" s="545"/>
      <c r="HV181" s="547" t="s">
        <v>117</v>
      </c>
      <c r="HW181" s="547"/>
      <c r="HX181" s="547"/>
      <c r="HY181" s="547"/>
      <c r="HZ181" s="547"/>
      <c r="IA181" s="547"/>
      <c r="IB181" s="547"/>
      <c r="IC181" s="547"/>
      <c r="ID181" s="547"/>
      <c r="IE181" s="547"/>
      <c r="IF181" s="547"/>
      <c r="IG181" s="547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</row>
    <row r="182" spans="1:280" ht="6.95" customHeight="1" x14ac:dyDescent="0.15">
      <c r="A182" s="3"/>
      <c r="B182" s="3"/>
      <c r="C182" s="3"/>
      <c r="D182" s="3"/>
      <c r="E182" s="170" t="s">
        <v>49</v>
      </c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85" t="s">
        <v>50</v>
      </c>
      <c r="Y182" s="185"/>
      <c r="Z182" s="185"/>
      <c r="AA182" s="3"/>
      <c r="AB182" s="3"/>
      <c r="AC182" s="186" t="str">
        <f>IF(事業所情報!B7="","",事業所情報!B7)</f>
        <v/>
      </c>
      <c r="AD182" s="187"/>
      <c r="AE182" s="187"/>
      <c r="AF182" s="187"/>
      <c r="AG182" s="187"/>
      <c r="AH182" s="187"/>
      <c r="AI182" s="187"/>
      <c r="AJ182" s="187"/>
      <c r="AK182" s="29"/>
      <c r="AL182" s="29"/>
      <c r="AM182" s="188" t="str">
        <f>IF(事業所情報!D7="","",事業所情報!D7)</f>
        <v/>
      </c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30"/>
      <c r="BA182" s="30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W182" s="28"/>
      <c r="FX182" s="543"/>
      <c r="FY182" s="543"/>
      <c r="FZ182" s="543"/>
      <c r="GA182" s="543"/>
      <c r="GB182" s="543"/>
      <c r="GC182" s="543"/>
      <c r="GD182" s="543"/>
      <c r="GE182" s="543"/>
      <c r="GF182" s="543"/>
      <c r="GG182" s="543"/>
      <c r="GH182" s="545"/>
      <c r="GI182" s="545"/>
      <c r="GJ182" s="545"/>
      <c r="GK182" s="545"/>
      <c r="GL182" s="545"/>
      <c r="GM182" s="545"/>
      <c r="GN182" s="545"/>
      <c r="GO182" s="545"/>
      <c r="GP182" s="545"/>
      <c r="GQ182" s="545"/>
      <c r="GR182" s="547"/>
      <c r="GS182" s="547"/>
      <c r="GT182" s="547"/>
      <c r="GU182" s="547"/>
      <c r="GV182" s="547"/>
      <c r="GW182" s="545"/>
      <c r="GX182" s="545"/>
      <c r="GY182" s="545"/>
      <c r="GZ182" s="545"/>
      <c r="HA182" s="545"/>
      <c r="HB182" s="545"/>
      <c r="HC182" s="545"/>
      <c r="HD182" s="545"/>
      <c r="HE182" s="545"/>
      <c r="HF182" s="545"/>
      <c r="HG182" s="547"/>
      <c r="HH182" s="547"/>
      <c r="HI182" s="547"/>
      <c r="HJ182" s="547"/>
      <c r="HK182" s="547"/>
      <c r="HL182" s="545"/>
      <c r="HM182" s="545"/>
      <c r="HN182" s="545"/>
      <c r="HO182" s="545"/>
      <c r="HP182" s="545"/>
      <c r="HQ182" s="545"/>
      <c r="HR182" s="545"/>
      <c r="HS182" s="545"/>
      <c r="HT182" s="545"/>
      <c r="HU182" s="545"/>
      <c r="HV182" s="547"/>
      <c r="HW182" s="547"/>
      <c r="HX182" s="547"/>
      <c r="HY182" s="547"/>
      <c r="HZ182" s="547"/>
      <c r="IA182" s="547"/>
      <c r="IB182" s="547"/>
      <c r="IC182" s="547"/>
      <c r="ID182" s="547"/>
      <c r="IE182" s="547"/>
      <c r="IF182" s="547"/>
      <c r="IG182" s="547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</row>
    <row r="183" spans="1:280" ht="6.95" customHeight="1" x14ac:dyDescent="0.15">
      <c r="A183" s="3"/>
      <c r="B183" s="3"/>
      <c r="C183" s="3"/>
      <c r="D183" s="3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85"/>
      <c r="Y183" s="185"/>
      <c r="Z183" s="185"/>
      <c r="AA183" s="3"/>
      <c r="AB183" s="3"/>
      <c r="AC183" s="187"/>
      <c r="AD183" s="187"/>
      <c r="AE183" s="187"/>
      <c r="AF183" s="187"/>
      <c r="AG183" s="187"/>
      <c r="AH183" s="187"/>
      <c r="AI183" s="187"/>
      <c r="AJ183" s="187"/>
      <c r="AK183" s="190" t="s">
        <v>51</v>
      </c>
      <c r="AL183" s="190"/>
      <c r="AM183" s="189"/>
      <c r="AN183" s="189"/>
      <c r="AO183" s="189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30"/>
      <c r="BA183" s="30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W183" s="28"/>
      <c r="FX183" s="543"/>
      <c r="FY183" s="543"/>
      <c r="FZ183" s="543"/>
      <c r="GA183" s="543"/>
      <c r="GB183" s="543"/>
      <c r="GC183" s="543"/>
      <c r="GD183" s="543"/>
      <c r="GE183" s="543"/>
      <c r="GF183" s="543"/>
      <c r="GG183" s="543"/>
      <c r="GH183" s="545"/>
      <c r="GI183" s="545"/>
      <c r="GJ183" s="545"/>
      <c r="GK183" s="545"/>
      <c r="GL183" s="545"/>
      <c r="GM183" s="545"/>
      <c r="GN183" s="545"/>
      <c r="GO183" s="545"/>
      <c r="GP183" s="545"/>
      <c r="GQ183" s="545"/>
      <c r="GR183" s="547"/>
      <c r="GS183" s="547"/>
      <c r="GT183" s="547"/>
      <c r="GU183" s="547"/>
      <c r="GV183" s="547"/>
      <c r="GW183" s="545"/>
      <c r="GX183" s="545"/>
      <c r="GY183" s="545"/>
      <c r="GZ183" s="545"/>
      <c r="HA183" s="545"/>
      <c r="HB183" s="545"/>
      <c r="HC183" s="545"/>
      <c r="HD183" s="545"/>
      <c r="HE183" s="545"/>
      <c r="HF183" s="545"/>
      <c r="HG183" s="547"/>
      <c r="HH183" s="547"/>
      <c r="HI183" s="547"/>
      <c r="HJ183" s="547"/>
      <c r="HK183" s="547"/>
      <c r="HL183" s="545"/>
      <c r="HM183" s="545"/>
      <c r="HN183" s="545"/>
      <c r="HO183" s="545"/>
      <c r="HP183" s="545"/>
      <c r="HQ183" s="545"/>
      <c r="HR183" s="545"/>
      <c r="HS183" s="545"/>
      <c r="HT183" s="545"/>
      <c r="HU183" s="545"/>
      <c r="HV183" s="547"/>
      <c r="HW183" s="547"/>
      <c r="HX183" s="547"/>
      <c r="HY183" s="547"/>
      <c r="HZ183" s="547"/>
      <c r="IA183" s="547"/>
      <c r="IB183" s="547"/>
      <c r="IC183" s="547"/>
      <c r="ID183" s="547"/>
      <c r="IE183" s="547"/>
      <c r="IF183" s="547"/>
      <c r="IG183" s="547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</row>
    <row r="184" spans="1:280" ht="6.95" customHeight="1" x14ac:dyDescent="0.15">
      <c r="A184" s="3"/>
      <c r="B184" s="3"/>
      <c r="C184" s="3"/>
      <c r="D184" s="3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85"/>
      <c r="Y184" s="185"/>
      <c r="Z184" s="185"/>
      <c r="AA184" s="3"/>
      <c r="AB184" s="3"/>
      <c r="AC184" s="187"/>
      <c r="AD184" s="187"/>
      <c r="AE184" s="187"/>
      <c r="AF184" s="187"/>
      <c r="AG184" s="187"/>
      <c r="AH184" s="187"/>
      <c r="AI184" s="187"/>
      <c r="AJ184" s="187"/>
      <c r="AK184" s="3"/>
      <c r="AL184" s="3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30"/>
      <c r="BA184" s="30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FW184" s="28"/>
      <c r="FX184" s="543"/>
      <c r="FY184" s="543"/>
      <c r="FZ184" s="543"/>
      <c r="GA184" s="543"/>
      <c r="GB184" s="543"/>
      <c r="GC184" s="543"/>
      <c r="GD184" s="543"/>
      <c r="GE184" s="543"/>
      <c r="GF184" s="543"/>
      <c r="GG184" s="543"/>
      <c r="GH184" s="545"/>
      <c r="GI184" s="545"/>
      <c r="GJ184" s="545"/>
      <c r="GK184" s="545"/>
      <c r="GL184" s="545"/>
      <c r="GM184" s="545"/>
      <c r="GN184" s="545"/>
      <c r="GO184" s="545"/>
      <c r="GP184" s="545"/>
      <c r="GQ184" s="545"/>
      <c r="GR184" s="547"/>
      <c r="GS184" s="547"/>
      <c r="GT184" s="547"/>
      <c r="GU184" s="547"/>
      <c r="GV184" s="547"/>
      <c r="GW184" s="545"/>
      <c r="GX184" s="545"/>
      <c r="GY184" s="545"/>
      <c r="GZ184" s="545"/>
      <c r="HA184" s="545"/>
      <c r="HB184" s="545"/>
      <c r="HC184" s="545"/>
      <c r="HD184" s="545"/>
      <c r="HE184" s="545"/>
      <c r="HF184" s="545"/>
      <c r="HG184" s="547"/>
      <c r="HH184" s="547"/>
      <c r="HI184" s="547"/>
      <c r="HJ184" s="547"/>
      <c r="HK184" s="547"/>
      <c r="HL184" s="545"/>
      <c r="HM184" s="545"/>
      <c r="HN184" s="545"/>
      <c r="HO184" s="545"/>
      <c r="HP184" s="545"/>
      <c r="HQ184" s="545"/>
      <c r="HR184" s="545"/>
      <c r="HS184" s="545"/>
      <c r="HT184" s="545"/>
      <c r="HU184" s="545"/>
      <c r="HV184" s="547"/>
      <c r="HW184" s="547"/>
      <c r="HX184" s="547"/>
      <c r="HY184" s="547"/>
      <c r="HZ184" s="547"/>
      <c r="IA184" s="547"/>
      <c r="IB184" s="547"/>
      <c r="IC184" s="547"/>
      <c r="ID184" s="547"/>
      <c r="IE184" s="547"/>
      <c r="IF184" s="547"/>
      <c r="IG184" s="547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</row>
    <row r="185" spans="1:280" ht="6.95" customHeight="1" x14ac:dyDescent="0.15">
      <c r="A185" s="3"/>
      <c r="B185" s="3"/>
      <c r="C185" s="3"/>
      <c r="D185" s="3"/>
      <c r="E185" s="31"/>
      <c r="F185" s="31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1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FW185" s="28"/>
      <c r="FX185" s="543"/>
      <c r="FY185" s="543"/>
      <c r="FZ185" s="543"/>
      <c r="GA185" s="543"/>
      <c r="GB185" s="543"/>
      <c r="GC185" s="543"/>
      <c r="GD185" s="543"/>
      <c r="GE185" s="543"/>
      <c r="GF185" s="543"/>
      <c r="GG185" s="543"/>
      <c r="GH185" s="545"/>
      <c r="GI185" s="545"/>
      <c r="GJ185" s="545"/>
      <c r="GK185" s="545"/>
      <c r="GL185" s="545"/>
      <c r="GM185" s="545"/>
      <c r="GN185" s="545"/>
      <c r="GO185" s="545"/>
      <c r="GP185" s="545"/>
      <c r="GQ185" s="545"/>
      <c r="GR185" s="547"/>
      <c r="GS185" s="547"/>
      <c r="GT185" s="547"/>
      <c r="GU185" s="547"/>
      <c r="GV185" s="547"/>
      <c r="GW185" s="545"/>
      <c r="GX185" s="545"/>
      <c r="GY185" s="545"/>
      <c r="GZ185" s="545"/>
      <c r="HA185" s="545"/>
      <c r="HB185" s="545"/>
      <c r="HC185" s="545"/>
      <c r="HD185" s="545"/>
      <c r="HE185" s="545"/>
      <c r="HF185" s="545"/>
      <c r="HG185" s="547"/>
      <c r="HH185" s="547"/>
      <c r="HI185" s="547"/>
      <c r="HJ185" s="547"/>
      <c r="HK185" s="547"/>
      <c r="HL185" s="545"/>
      <c r="HM185" s="545"/>
      <c r="HN185" s="545"/>
      <c r="HO185" s="545"/>
      <c r="HP185" s="545"/>
      <c r="HQ185" s="545"/>
      <c r="HR185" s="545"/>
      <c r="HS185" s="545"/>
      <c r="HT185" s="545"/>
      <c r="HU185" s="545"/>
      <c r="HV185" s="547"/>
      <c r="HW185" s="547"/>
      <c r="HX185" s="547"/>
      <c r="HY185" s="547"/>
      <c r="HZ185" s="547"/>
      <c r="IA185" s="547"/>
      <c r="IB185" s="547"/>
      <c r="IC185" s="547"/>
      <c r="ID185" s="547"/>
      <c r="IE185" s="547"/>
      <c r="IF185" s="547"/>
      <c r="IG185" s="547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</row>
    <row r="186" spans="1:280" ht="6.95" customHeight="1" x14ac:dyDescent="0.15">
      <c r="A186" s="3"/>
      <c r="B186" s="3"/>
      <c r="C186" s="3"/>
      <c r="D186" s="3"/>
      <c r="E186" s="31"/>
      <c r="F186" s="31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1"/>
      <c r="X186" s="3"/>
      <c r="Y186" s="3"/>
      <c r="Z186" s="3"/>
      <c r="AA186" s="3"/>
      <c r="AB186" s="3"/>
      <c r="AC186" s="150" t="str">
        <f>IF(事業所情報!B8="","",事業所情報!B8)</f>
        <v/>
      </c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  <c r="BZ186" s="151"/>
      <c r="CA186" s="151"/>
      <c r="CB186" s="151"/>
      <c r="CC186" s="151"/>
      <c r="CD186" s="151"/>
      <c r="CE186" s="151"/>
      <c r="CF186" s="151"/>
      <c r="CG186" s="151"/>
      <c r="CH186" s="151"/>
      <c r="CI186" s="151"/>
      <c r="CJ186" s="151"/>
      <c r="CK186" s="151"/>
      <c r="CL186" s="151"/>
      <c r="CM186" s="151"/>
      <c r="CN186" s="151"/>
      <c r="CO186" s="151"/>
      <c r="CP186" s="151"/>
      <c r="CQ186" s="151"/>
      <c r="CR186" s="151"/>
      <c r="CS186" s="151"/>
      <c r="CT186" s="151"/>
      <c r="CU186" s="151"/>
      <c r="CV186" s="151"/>
      <c r="CW186" s="151"/>
      <c r="CX186" s="151"/>
      <c r="CY186" s="151"/>
      <c r="CZ186" s="151"/>
      <c r="DA186" s="151"/>
      <c r="DB186" s="151"/>
      <c r="DC186" s="151"/>
      <c r="DD186" s="151"/>
      <c r="DE186" s="151"/>
      <c r="DF186" s="151"/>
      <c r="DG186" s="151"/>
      <c r="DH186" s="151"/>
      <c r="DI186" s="151"/>
      <c r="DJ186" s="151"/>
      <c r="DK186" s="151"/>
      <c r="DL186" s="151"/>
      <c r="DM186" s="151"/>
      <c r="DN186" s="151"/>
      <c r="DO186" s="151"/>
      <c r="DP186" s="151"/>
      <c r="DQ186" s="151"/>
      <c r="DR186" s="151"/>
      <c r="DS186" s="151"/>
      <c r="DT186" s="151"/>
      <c r="DU186" s="151"/>
      <c r="DV186" s="151"/>
      <c r="DW186" s="151"/>
      <c r="DX186" s="151"/>
      <c r="DY186" s="151"/>
      <c r="DZ186" s="151"/>
      <c r="EA186" s="151"/>
      <c r="EB186" s="151"/>
      <c r="EC186" s="151"/>
      <c r="ED186" s="151"/>
      <c r="EE186" s="151"/>
      <c r="EF186" s="151"/>
      <c r="EG186" s="151"/>
      <c r="EH186" s="151"/>
      <c r="EI186" s="151"/>
      <c r="EJ186" s="151"/>
      <c r="EK186" s="151"/>
      <c r="EL186" s="151"/>
      <c r="EM186" s="151"/>
      <c r="EN186" s="151"/>
      <c r="EO186" s="151"/>
      <c r="EP186" s="151"/>
      <c r="EQ186" s="151"/>
      <c r="ER186" s="151"/>
      <c r="ES186" s="151"/>
      <c r="FW186" s="28"/>
      <c r="FX186" s="543"/>
      <c r="FY186" s="543"/>
      <c r="FZ186" s="543"/>
      <c r="GA186" s="543"/>
      <c r="GB186" s="543"/>
      <c r="GC186" s="543"/>
      <c r="GD186" s="543"/>
      <c r="GE186" s="543"/>
      <c r="GF186" s="543"/>
      <c r="GG186" s="543"/>
      <c r="GH186" s="545"/>
      <c r="GI186" s="545"/>
      <c r="GJ186" s="545"/>
      <c r="GK186" s="545"/>
      <c r="GL186" s="545"/>
      <c r="GM186" s="545"/>
      <c r="GN186" s="545"/>
      <c r="GO186" s="545"/>
      <c r="GP186" s="545"/>
      <c r="GQ186" s="545"/>
      <c r="GR186" s="547"/>
      <c r="GS186" s="547"/>
      <c r="GT186" s="547"/>
      <c r="GU186" s="547"/>
      <c r="GV186" s="547"/>
      <c r="GW186" s="545"/>
      <c r="GX186" s="545"/>
      <c r="GY186" s="545"/>
      <c r="GZ186" s="545"/>
      <c r="HA186" s="545"/>
      <c r="HB186" s="545"/>
      <c r="HC186" s="545"/>
      <c r="HD186" s="545"/>
      <c r="HE186" s="545"/>
      <c r="HF186" s="545"/>
      <c r="HG186" s="547"/>
      <c r="HH186" s="547"/>
      <c r="HI186" s="547"/>
      <c r="HJ186" s="547"/>
      <c r="HK186" s="547"/>
      <c r="HL186" s="545"/>
      <c r="HM186" s="545"/>
      <c r="HN186" s="545"/>
      <c r="HO186" s="545"/>
      <c r="HP186" s="545"/>
      <c r="HQ186" s="545"/>
      <c r="HR186" s="545"/>
      <c r="HS186" s="545"/>
      <c r="HT186" s="545"/>
      <c r="HU186" s="545"/>
      <c r="HV186" s="547"/>
      <c r="HW186" s="547"/>
      <c r="HX186" s="547"/>
      <c r="HY186" s="547"/>
      <c r="HZ186" s="547"/>
      <c r="IA186" s="547"/>
      <c r="IB186" s="547"/>
      <c r="IC186" s="547"/>
      <c r="ID186" s="547"/>
      <c r="IE186" s="547"/>
      <c r="IF186" s="547"/>
      <c r="IG186" s="547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</row>
    <row r="187" spans="1:280" ht="6.95" customHeight="1" x14ac:dyDescent="0.15">
      <c r="A187" s="3"/>
      <c r="B187" s="3"/>
      <c r="C187" s="3"/>
      <c r="D187" s="3"/>
      <c r="E187" s="31"/>
      <c r="F187" s="31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1"/>
      <c r="X187" s="3"/>
      <c r="Y187" s="3"/>
      <c r="Z187" s="3"/>
      <c r="AA187" s="3"/>
      <c r="AB187" s="3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  <c r="BZ187" s="151"/>
      <c r="CA187" s="151"/>
      <c r="CB187" s="151"/>
      <c r="CC187" s="151"/>
      <c r="CD187" s="151"/>
      <c r="CE187" s="151"/>
      <c r="CF187" s="151"/>
      <c r="CG187" s="151"/>
      <c r="CH187" s="151"/>
      <c r="CI187" s="151"/>
      <c r="CJ187" s="151"/>
      <c r="CK187" s="151"/>
      <c r="CL187" s="151"/>
      <c r="CM187" s="151"/>
      <c r="CN187" s="151"/>
      <c r="CO187" s="151"/>
      <c r="CP187" s="151"/>
      <c r="CQ187" s="151"/>
      <c r="CR187" s="151"/>
      <c r="CS187" s="151"/>
      <c r="CT187" s="151"/>
      <c r="CU187" s="151"/>
      <c r="CV187" s="151"/>
      <c r="CW187" s="151"/>
      <c r="CX187" s="151"/>
      <c r="CY187" s="151"/>
      <c r="CZ187" s="151"/>
      <c r="DA187" s="151"/>
      <c r="DB187" s="151"/>
      <c r="DC187" s="151"/>
      <c r="DD187" s="151"/>
      <c r="DE187" s="151"/>
      <c r="DF187" s="151"/>
      <c r="DG187" s="151"/>
      <c r="DH187" s="151"/>
      <c r="DI187" s="151"/>
      <c r="DJ187" s="151"/>
      <c r="DK187" s="151"/>
      <c r="DL187" s="151"/>
      <c r="DM187" s="151"/>
      <c r="DN187" s="151"/>
      <c r="DO187" s="151"/>
      <c r="DP187" s="151"/>
      <c r="DQ187" s="151"/>
      <c r="DR187" s="151"/>
      <c r="DS187" s="151"/>
      <c r="DT187" s="151"/>
      <c r="DU187" s="151"/>
      <c r="DV187" s="151"/>
      <c r="DW187" s="151"/>
      <c r="DX187" s="151"/>
      <c r="DY187" s="151"/>
      <c r="DZ187" s="151"/>
      <c r="EA187" s="151"/>
      <c r="EB187" s="151"/>
      <c r="EC187" s="151"/>
      <c r="ED187" s="151"/>
      <c r="EE187" s="151"/>
      <c r="EF187" s="151"/>
      <c r="EG187" s="151"/>
      <c r="EH187" s="151"/>
      <c r="EI187" s="151"/>
      <c r="EJ187" s="151"/>
      <c r="EK187" s="151"/>
      <c r="EL187" s="151"/>
      <c r="EM187" s="151"/>
      <c r="EN187" s="151"/>
      <c r="EO187" s="151"/>
      <c r="EP187" s="151"/>
      <c r="EQ187" s="151"/>
      <c r="ER187" s="151"/>
      <c r="ES187" s="151"/>
      <c r="FW187" s="28"/>
      <c r="FX187" s="543"/>
      <c r="FY187" s="543"/>
      <c r="FZ187" s="543"/>
      <c r="GA187" s="543"/>
      <c r="GB187" s="543"/>
      <c r="GC187" s="543"/>
      <c r="GD187" s="543"/>
      <c r="GE187" s="543"/>
      <c r="GF187" s="543"/>
      <c r="GG187" s="543"/>
      <c r="GH187" s="545"/>
      <c r="GI187" s="545"/>
      <c r="GJ187" s="545"/>
      <c r="GK187" s="545"/>
      <c r="GL187" s="545"/>
      <c r="GM187" s="545"/>
      <c r="GN187" s="545"/>
      <c r="GO187" s="545"/>
      <c r="GP187" s="545"/>
      <c r="GQ187" s="545"/>
      <c r="GR187" s="547"/>
      <c r="GS187" s="547"/>
      <c r="GT187" s="547"/>
      <c r="GU187" s="547"/>
      <c r="GV187" s="547"/>
      <c r="GW187" s="545"/>
      <c r="GX187" s="545"/>
      <c r="GY187" s="545"/>
      <c r="GZ187" s="545"/>
      <c r="HA187" s="545"/>
      <c r="HB187" s="545"/>
      <c r="HC187" s="545"/>
      <c r="HD187" s="545"/>
      <c r="HE187" s="545"/>
      <c r="HF187" s="545"/>
      <c r="HG187" s="547"/>
      <c r="HH187" s="547"/>
      <c r="HI187" s="547"/>
      <c r="HJ187" s="547"/>
      <c r="HK187" s="547"/>
      <c r="HL187" s="545"/>
      <c r="HM187" s="545"/>
      <c r="HN187" s="545"/>
      <c r="HO187" s="545"/>
      <c r="HP187" s="545"/>
      <c r="HQ187" s="545"/>
      <c r="HR187" s="545"/>
      <c r="HS187" s="545"/>
      <c r="HT187" s="545"/>
      <c r="HU187" s="545"/>
      <c r="HV187" s="547"/>
      <c r="HW187" s="547"/>
      <c r="HX187" s="547"/>
      <c r="HY187" s="547"/>
      <c r="HZ187" s="547"/>
      <c r="IA187" s="547"/>
      <c r="IB187" s="547"/>
      <c r="IC187" s="547"/>
      <c r="ID187" s="547"/>
      <c r="IE187" s="547"/>
      <c r="IF187" s="547"/>
      <c r="IG187" s="547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</row>
    <row r="188" spans="1:280" ht="6.95" customHeight="1" x14ac:dyDescent="0.15">
      <c r="A188" s="3"/>
      <c r="B188" s="3"/>
      <c r="C188" s="3"/>
      <c r="D188" s="3"/>
      <c r="E188" s="31"/>
      <c r="F188" s="31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1"/>
      <c r="X188" s="3"/>
      <c r="Y188" s="3"/>
      <c r="Z188" s="3"/>
      <c r="AA188" s="3"/>
      <c r="AB188" s="3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51"/>
      <c r="CN188" s="151"/>
      <c r="CO188" s="151"/>
      <c r="CP188" s="151"/>
      <c r="CQ188" s="151"/>
      <c r="CR188" s="151"/>
      <c r="CS188" s="151"/>
      <c r="CT188" s="151"/>
      <c r="CU188" s="151"/>
      <c r="CV188" s="151"/>
      <c r="CW188" s="151"/>
      <c r="CX188" s="151"/>
      <c r="CY188" s="151"/>
      <c r="CZ188" s="151"/>
      <c r="DA188" s="151"/>
      <c r="DB188" s="151"/>
      <c r="DC188" s="151"/>
      <c r="DD188" s="151"/>
      <c r="DE188" s="151"/>
      <c r="DF188" s="151"/>
      <c r="DG188" s="151"/>
      <c r="DH188" s="151"/>
      <c r="DI188" s="151"/>
      <c r="DJ188" s="151"/>
      <c r="DK188" s="151"/>
      <c r="DL188" s="151"/>
      <c r="DM188" s="151"/>
      <c r="DN188" s="151"/>
      <c r="DO188" s="151"/>
      <c r="DP188" s="151"/>
      <c r="DQ188" s="151"/>
      <c r="DR188" s="151"/>
      <c r="DS188" s="151"/>
      <c r="DT188" s="151"/>
      <c r="DU188" s="151"/>
      <c r="DV188" s="151"/>
      <c r="DW188" s="151"/>
      <c r="DX188" s="151"/>
      <c r="DY188" s="151"/>
      <c r="DZ188" s="151"/>
      <c r="EA188" s="151"/>
      <c r="EB188" s="151"/>
      <c r="EC188" s="151"/>
      <c r="ED188" s="151"/>
      <c r="EE188" s="151"/>
      <c r="EF188" s="151"/>
      <c r="EG188" s="151"/>
      <c r="EH188" s="151"/>
      <c r="EI188" s="151"/>
      <c r="EJ188" s="151"/>
      <c r="EK188" s="151"/>
      <c r="EL188" s="151"/>
      <c r="EM188" s="151"/>
      <c r="EN188" s="151"/>
      <c r="EO188" s="151"/>
      <c r="EP188" s="151"/>
      <c r="EQ188" s="151"/>
      <c r="ER188" s="151"/>
      <c r="ES188" s="151"/>
      <c r="FW188" s="28"/>
      <c r="FX188" s="543"/>
      <c r="FY188" s="543"/>
      <c r="FZ188" s="543"/>
      <c r="GA188" s="543"/>
      <c r="GB188" s="543"/>
      <c r="GC188" s="543"/>
      <c r="GD188" s="543"/>
      <c r="GE188" s="543"/>
      <c r="GF188" s="543"/>
      <c r="GG188" s="543"/>
      <c r="GH188" s="545"/>
      <c r="GI188" s="545"/>
      <c r="GJ188" s="545"/>
      <c r="GK188" s="545"/>
      <c r="GL188" s="545"/>
      <c r="GM188" s="545"/>
      <c r="GN188" s="545"/>
      <c r="GO188" s="545"/>
      <c r="GP188" s="545"/>
      <c r="GQ188" s="545"/>
      <c r="GR188" s="547"/>
      <c r="GS188" s="547"/>
      <c r="GT188" s="547"/>
      <c r="GU188" s="547"/>
      <c r="GV188" s="547"/>
      <c r="GW188" s="545"/>
      <c r="GX188" s="545"/>
      <c r="GY188" s="545"/>
      <c r="GZ188" s="545"/>
      <c r="HA188" s="545"/>
      <c r="HB188" s="545"/>
      <c r="HC188" s="545"/>
      <c r="HD188" s="545"/>
      <c r="HE188" s="545"/>
      <c r="HF188" s="545"/>
      <c r="HG188" s="547"/>
      <c r="HH188" s="547"/>
      <c r="HI188" s="547"/>
      <c r="HJ188" s="547"/>
      <c r="HK188" s="547"/>
      <c r="HL188" s="545"/>
      <c r="HM188" s="545"/>
      <c r="HN188" s="545"/>
      <c r="HO188" s="545"/>
      <c r="HP188" s="545"/>
      <c r="HQ188" s="545"/>
      <c r="HR188" s="545"/>
      <c r="HS188" s="545"/>
      <c r="HT188" s="545"/>
      <c r="HU188" s="545"/>
      <c r="HV188" s="547"/>
      <c r="HW188" s="547"/>
      <c r="HX188" s="547"/>
      <c r="HY188" s="547"/>
      <c r="HZ188" s="547"/>
      <c r="IA188" s="547"/>
      <c r="IB188" s="547"/>
      <c r="IC188" s="547"/>
      <c r="ID188" s="547"/>
      <c r="IE188" s="547"/>
      <c r="IF188" s="547"/>
      <c r="IG188" s="547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</row>
    <row r="189" spans="1:280" ht="6.95" customHeight="1" x14ac:dyDescent="0.15">
      <c r="A189" s="3"/>
      <c r="B189" s="3"/>
      <c r="C189" s="3"/>
      <c r="D189" s="3"/>
      <c r="E189" s="31"/>
      <c r="F189" s="31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1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132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FW189" s="28"/>
      <c r="FX189" s="543"/>
      <c r="FY189" s="543"/>
      <c r="FZ189" s="543"/>
      <c r="GA189" s="543"/>
      <c r="GB189" s="543"/>
      <c r="GC189" s="543"/>
      <c r="GD189" s="543"/>
      <c r="GE189" s="543"/>
      <c r="GF189" s="543"/>
      <c r="GG189" s="543"/>
      <c r="GH189" s="545"/>
      <c r="GI189" s="545"/>
      <c r="GJ189" s="545"/>
      <c r="GK189" s="545"/>
      <c r="GL189" s="545"/>
      <c r="GM189" s="545"/>
      <c r="GN189" s="545"/>
      <c r="GO189" s="545"/>
      <c r="GP189" s="545"/>
      <c r="GQ189" s="545"/>
      <c r="GR189" s="547"/>
      <c r="GS189" s="547"/>
      <c r="GT189" s="547"/>
      <c r="GU189" s="547"/>
      <c r="GV189" s="547"/>
      <c r="GW189" s="545"/>
      <c r="GX189" s="545"/>
      <c r="GY189" s="545"/>
      <c r="GZ189" s="545"/>
      <c r="HA189" s="545"/>
      <c r="HB189" s="545"/>
      <c r="HC189" s="545"/>
      <c r="HD189" s="545"/>
      <c r="HE189" s="545"/>
      <c r="HF189" s="545"/>
      <c r="HG189" s="547"/>
      <c r="HH189" s="547"/>
      <c r="HI189" s="547"/>
      <c r="HJ189" s="547"/>
      <c r="HK189" s="547"/>
      <c r="HL189" s="545"/>
      <c r="HM189" s="545"/>
      <c r="HN189" s="545"/>
      <c r="HO189" s="545"/>
      <c r="HP189" s="545"/>
      <c r="HQ189" s="545"/>
      <c r="HR189" s="545"/>
      <c r="HS189" s="545"/>
      <c r="HT189" s="545"/>
      <c r="HU189" s="545"/>
      <c r="HV189" s="547"/>
      <c r="HW189" s="547"/>
      <c r="HX189" s="547"/>
      <c r="HY189" s="547"/>
      <c r="HZ189" s="547"/>
      <c r="IA189" s="547"/>
      <c r="IB189" s="547"/>
      <c r="IC189" s="547"/>
      <c r="ID189" s="547"/>
      <c r="IE189" s="547"/>
      <c r="IF189" s="547"/>
      <c r="IG189" s="547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</row>
    <row r="190" spans="1:280" ht="6.95" customHeight="1" x14ac:dyDescent="0.15">
      <c r="A190" s="3"/>
      <c r="B190" s="3"/>
      <c r="C190" s="3"/>
      <c r="D190" s="3"/>
      <c r="E190" s="170" t="s">
        <v>52</v>
      </c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3"/>
      <c r="Y190" s="3"/>
      <c r="Z190" s="3"/>
      <c r="AA190" s="3"/>
      <c r="AB190" s="3"/>
      <c r="AC190" s="148" t="str">
        <f>IF(事業所情報!B9="","",事業所情報!B9)</f>
        <v/>
      </c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9"/>
      <c r="EI190" s="149"/>
      <c r="EJ190" s="149"/>
      <c r="EK190" s="149"/>
      <c r="EL190" s="149"/>
      <c r="EM190" s="149"/>
      <c r="EN190" s="149"/>
      <c r="EO190" s="149"/>
      <c r="EP190" s="149"/>
      <c r="EQ190" s="149"/>
      <c r="ER190" s="149"/>
      <c r="ES190" s="149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544"/>
      <c r="FY190" s="544"/>
      <c r="FZ190" s="544"/>
      <c r="GA190" s="544"/>
      <c r="GB190" s="544"/>
      <c r="GC190" s="544"/>
      <c r="GD190" s="544"/>
      <c r="GE190" s="544"/>
      <c r="GF190" s="544"/>
      <c r="GG190" s="544"/>
      <c r="GH190" s="546"/>
      <c r="GI190" s="546"/>
      <c r="GJ190" s="546"/>
      <c r="GK190" s="546"/>
      <c r="GL190" s="546"/>
      <c r="GM190" s="546"/>
      <c r="GN190" s="546"/>
      <c r="GO190" s="546"/>
      <c r="GP190" s="546"/>
      <c r="GQ190" s="546"/>
      <c r="GR190" s="548"/>
      <c r="GS190" s="548"/>
      <c r="GT190" s="548"/>
      <c r="GU190" s="548"/>
      <c r="GV190" s="548"/>
      <c r="GW190" s="546"/>
      <c r="GX190" s="546"/>
      <c r="GY190" s="546"/>
      <c r="GZ190" s="546"/>
      <c r="HA190" s="546"/>
      <c r="HB190" s="546"/>
      <c r="HC190" s="546"/>
      <c r="HD190" s="546"/>
      <c r="HE190" s="546"/>
      <c r="HF190" s="546"/>
      <c r="HG190" s="548"/>
      <c r="HH190" s="548"/>
      <c r="HI190" s="548"/>
      <c r="HJ190" s="548"/>
      <c r="HK190" s="548"/>
      <c r="HL190" s="546"/>
      <c r="HM190" s="546"/>
      <c r="HN190" s="546"/>
      <c r="HO190" s="546"/>
      <c r="HP190" s="546"/>
      <c r="HQ190" s="546"/>
      <c r="HR190" s="546"/>
      <c r="HS190" s="546"/>
      <c r="HT190" s="546"/>
      <c r="HU190" s="546"/>
      <c r="HV190" s="548"/>
      <c r="HW190" s="548"/>
      <c r="HX190" s="548"/>
      <c r="HY190" s="548"/>
      <c r="HZ190" s="548"/>
      <c r="IA190" s="548"/>
      <c r="IB190" s="548"/>
      <c r="IC190" s="548"/>
      <c r="ID190" s="548"/>
      <c r="IE190" s="548"/>
      <c r="IF190" s="548"/>
      <c r="IG190" s="548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</row>
    <row r="191" spans="1:280" ht="6.95" customHeight="1" x14ac:dyDescent="0.15">
      <c r="A191" s="3"/>
      <c r="B191" s="3"/>
      <c r="C191" s="3"/>
      <c r="D191" s="3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3"/>
      <c r="Y191" s="3"/>
      <c r="Z191" s="3"/>
      <c r="AA191" s="3"/>
      <c r="AB191" s="3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8"/>
      <c r="EC191" s="148"/>
      <c r="ED191" s="148"/>
      <c r="EE191" s="148"/>
      <c r="EF191" s="148"/>
      <c r="EG191" s="148"/>
      <c r="EH191" s="149"/>
      <c r="EI191" s="149"/>
      <c r="EJ191" s="149"/>
      <c r="EK191" s="149"/>
      <c r="EL191" s="149"/>
      <c r="EM191" s="149"/>
      <c r="EN191" s="149"/>
      <c r="EO191" s="149"/>
      <c r="EP191" s="149"/>
      <c r="EQ191" s="149"/>
      <c r="ER191" s="149"/>
      <c r="ES191" s="149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</row>
    <row r="192" spans="1:280" ht="6.95" customHeight="1" x14ac:dyDescent="0.15">
      <c r="A192" s="3"/>
      <c r="B192" s="3"/>
      <c r="C192" s="3"/>
      <c r="D192" s="3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3"/>
      <c r="Y192" s="3"/>
      <c r="Z192" s="3"/>
      <c r="AA192" s="3"/>
      <c r="AB192" s="3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8"/>
      <c r="CN192" s="148"/>
      <c r="CO192" s="148"/>
      <c r="CP192" s="148"/>
      <c r="CQ192" s="148"/>
      <c r="CR192" s="148"/>
      <c r="CS192" s="148"/>
      <c r="CT192" s="148"/>
      <c r="CU192" s="148"/>
      <c r="CV192" s="148"/>
      <c r="CW192" s="148"/>
      <c r="CX192" s="148"/>
      <c r="CY192" s="148"/>
      <c r="CZ192" s="148"/>
      <c r="DA192" s="148"/>
      <c r="DB192" s="148"/>
      <c r="DC192" s="148"/>
      <c r="DD192" s="148"/>
      <c r="DE192" s="148"/>
      <c r="DF192" s="148"/>
      <c r="DG192" s="148"/>
      <c r="DH192" s="148"/>
      <c r="DI192" s="148"/>
      <c r="DJ192" s="148"/>
      <c r="DK192" s="148"/>
      <c r="DL192" s="148"/>
      <c r="DM192" s="148"/>
      <c r="DN192" s="148"/>
      <c r="DO192" s="148"/>
      <c r="DP192" s="148"/>
      <c r="DQ192" s="148"/>
      <c r="DR192" s="148"/>
      <c r="DS192" s="148"/>
      <c r="DT192" s="148"/>
      <c r="DU192" s="148"/>
      <c r="DV192" s="148"/>
      <c r="DW192" s="148"/>
      <c r="DX192" s="148"/>
      <c r="DY192" s="148"/>
      <c r="DZ192" s="148"/>
      <c r="EA192" s="148"/>
      <c r="EB192" s="148"/>
      <c r="EC192" s="148"/>
      <c r="ED192" s="148"/>
      <c r="EE192" s="148"/>
      <c r="EF192" s="148"/>
      <c r="EG192" s="148"/>
      <c r="EH192" s="149"/>
      <c r="EI192" s="149"/>
      <c r="EJ192" s="149"/>
      <c r="EK192" s="149"/>
      <c r="EL192" s="149"/>
      <c r="EM192" s="149"/>
      <c r="EN192" s="149"/>
      <c r="EO192" s="149"/>
      <c r="EP192" s="149"/>
      <c r="EQ192" s="149"/>
      <c r="ER192" s="149"/>
      <c r="ES192" s="149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</row>
    <row r="193" spans="1:280" ht="6.95" customHeight="1" x14ac:dyDescent="0.15">
      <c r="A193" s="3"/>
      <c r="B193" s="3"/>
      <c r="C193" s="3"/>
      <c r="D193" s="3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3"/>
      <c r="Y193" s="3"/>
      <c r="Z193" s="3"/>
      <c r="AA193" s="3"/>
      <c r="AB193" s="3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8"/>
      <c r="DB193" s="148"/>
      <c r="DC193" s="148"/>
      <c r="DD193" s="148"/>
      <c r="DE193" s="148"/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8"/>
      <c r="DR193" s="148"/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8"/>
      <c r="EC193" s="148"/>
      <c r="ED193" s="148"/>
      <c r="EE193" s="148"/>
      <c r="EF193" s="148"/>
      <c r="EG193" s="148"/>
      <c r="EH193" s="149"/>
      <c r="EI193" s="149"/>
      <c r="EJ193" s="149"/>
      <c r="EK193" s="149"/>
      <c r="EL193" s="149"/>
      <c r="EM193" s="149"/>
      <c r="EN193" s="149"/>
      <c r="EO193" s="149"/>
      <c r="EP193" s="149"/>
      <c r="EQ193" s="149"/>
      <c r="ER193" s="149"/>
      <c r="ES193" s="149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</row>
    <row r="194" spans="1:280" ht="6.95" customHeight="1" x14ac:dyDescent="0.15">
      <c r="A194" s="3"/>
      <c r="B194" s="3"/>
      <c r="C194" s="3"/>
      <c r="D194" s="3"/>
      <c r="E194" s="31"/>
      <c r="F194" s="31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1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171"/>
      <c r="CS194" s="172"/>
      <c r="CT194" s="172"/>
      <c r="CU194" s="172"/>
      <c r="CV194" s="172"/>
      <c r="CW194" s="172"/>
      <c r="CX194" s="172"/>
      <c r="CY194" s="172"/>
      <c r="CZ194" s="172"/>
      <c r="DA194" s="172"/>
      <c r="DB194" s="172"/>
      <c r="DC194" s="172"/>
      <c r="DD194" s="172"/>
      <c r="DE194" s="172"/>
      <c r="DF194" s="172"/>
      <c r="DG194" s="172"/>
      <c r="DH194" s="172"/>
      <c r="DI194" s="172"/>
      <c r="DJ194" s="172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</row>
    <row r="195" spans="1:280" ht="6.95" customHeight="1" x14ac:dyDescent="0.15">
      <c r="A195" s="3"/>
      <c r="B195" s="3"/>
      <c r="C195" s="3"/>
      <c r="D195" s="3"/>
      <c r="E195" s="170" t="s">
        <v>53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3"/>
      <c r="Y195" s="3"/>
      <c r="Z195" s="3"/>
      <c r="AA195" s="3"/>
      <c r="AB195" s="3"/>
      <c r="AC195" s="150" t="str">
        <f>IF(事業所情報!B10="","",事業所情報!B10)</f>
        <v/>
      </c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0"/>
      <c r="BQ195" s="150"/>
      <c r="BR195" s="150"/>
      <c r="BS195" s="150"/>
      <c r="BT195" s="150"/>
      <c r="BU195" s="150"/>
      <c r="BV195" s="150"/>
      <c r="BW195" s="150"/>
      <c r="BX195" s="150"/>
      <c r="BY195" s="150"/>
      <c r="BZ195" s="150"/>
      <c r="CA195" s="150"/>
      <c r="CB195" s="150"/>
      <c r="CC195" s="150"/>
      <c r="CD195" s="150"/>
      <c r="CE195" s="150"/>
      <c r="CF195" s="150"/>
      <c r="CG195" s="150"/>
      <c r="CH195" s="150"/>
      <c r="CI195" s="150"/>
      <c r="CJ195" s="150"/>
      <c r="CK195" s="150"/>
      <c r="CL195" s="150"/>
      <c r="CM195" s="150"/>
      <c r="CN195" s="150"/>
      <c r="CO195" s="150"/>
      <c r="CP195" s="150"/>
      <c r="CQ195" s="3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</row>
    <row r="196" spans="1:280" ht="6.95" customHeight="1" x14ac:dyDescent="0.15">
      <c r="A196" s="3"/>
      <c r="B196" s="3"/>
      <c r="C196" s="3"/>
      <c r="D196" s="3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3"/>
      <c r="Y196" s="3"/>
      <c r="Z196" s="3"/>
      <c r="AA196" s="3"/>
      <c r="AB196" s="3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L196" s="150"/>
      <c r="BM196" s="150"/>
      <c r="BN196" s="150"/>
      <c r="BO196" s="150"/>
      <c r="BP196" s="150"/>
      <c r="BQ196" s="150"/>
      <c r="BR196" s="150"/>
      <c r="BS196" s="150"/>
      <c r="BT196" s="150"/>
      <c r="BU196" s="150"/>
      <c r="BV196" s="150"/>
      <c r="BW196" s="150"/>
      <c r="BX196" s="150"/>
      <c r="BY196" s="150"/>
      <c r="BZ196" s="150"/>
      <c r="CA196" s="150"/>
      <c r="CB196" s="150"/>
      <c r="CC196" s="150"/>
      <c r="CD196" s="150"/>
      <c r="CE196" s="150"/>
      <c r="CF196" s="150"/>
      <c r="CG196" s="150"/>
      <c r="CH196" s="150"/>
      <c r="CI196" s="150"/>
      <c r="CJ196" s="150"/>
      <c r="CK196" s="150"/>
      <c r="CL196" s="150"/>
      <c r="CM196" s="150"/>
      <c r="CN196" s="150"/>
      <c r="CO196" s="150"/>
      <c r="CP196" s="150"/>
      <c r="CQ196" s="3"/>
      <c r="CR196" s="172"/>
      <c r="CS196" s="172"/>
      <c r="CT196" s="172"/>
      <c r="CU196" s="172"/>
      <c r="CV196" s="172"/>
      <c r="CW196" s="172"/>
      <c r="CX196" s="172"/>
      <c r="CY196" s="172"/>
      <c r="CZ196" s="172"/>
      <c r="DA196" s="172"/>
      <c r="DB196" s="172"/>
      <c r="DC196" s="172"/>
      <c r="DD196" s="172"/>
      <c r="DE196" s="172"/>
      <c r="DF196" s="172"/>
      <c r="DG196" s="172"/>
      <c r="DH196" s="172"/>
      <c r="DI196" s="172"/>
      <c r="DJ196" s="172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</row>
    <row r="197" spans="1:280" ht="6.95" customHeight="1" x14ac:dyDescent="0.15">
      <c r="A197" s="3"/>
      <c r="B197" s="3"/>
      <c r="C197" s="3"/>
      <c r="D197" s="3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3"/>
      <c r="Y197" s="3"/>
      <c r="Z197" s="3"/>
      <c r="AA197" s="3"/>
      <c r="AB197" s="3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L197" s="150"/>
      <c r="BM197" s="150"/>
      <c r="BN197" s="150"/>
      <c r="BO197" s="150"/>
      <c r="BP197" s="150"/>
      <c r="BQ197" s="150"/>
      <c r="BR197" s="150"/>
      <c r="BS197" s="150"/>
      <c r="BT197" s="150"/>
      <c r="BU197" s="150"/>
      <c r="BV197" s="150"/>
      <c r="BW197" s="150"/>
      <c r="BX197" s="150"/>
      <c r="BY197" s="150"/>
      <c r="BZ197" s="150"/>
      <c r="CA197" s="150"/>
      <c r="CB197" s="150"/>
      <c r="CC197" s="150"/>
      <c r="CD197" s="150"/>
      <c r="CE197" s="150"/>
      <c r="CF197" s="150"/>
      <c r="CG197" s="150"/>
      <c r="CH197" s="150"/>
      <c r="CI197" s="150"/>
      <c r="CJ197" s="150"/>
      <c r="CK197" s="150"/>
      <c r="CL197" s="150"/>
      <c r="CM197" s="150"/>
      <c r="CN197" s="150"/>
      <c r="CO197" s="150"/>
      <c r="CP197" s="150"/>
      <c r="CQ197" s="3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</row>
    <row r="198" spans="1:280" ht="6.95" customHeight="1" x14ac:dyDescent="0.15">
      <c r="A198" s="3"/>
      <c r="B198" s="3"/>
      <c r="C198" s="3"/>
      <c r="D198" s="3"/>
      <c r="E198" s="31"/>
      <c r="F198" s="31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1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172"/>
      <c r="CS198" s="172"/>
      <c r="CT198" s="172"/>
      <c r="CU198" s="172"/>
      <c r="CV198" s="172"/>
      <c r="CW198" s="172"/>
      <c r="CX198" s="172"/>
      <c r="CY198" s="172"/>
      <c r="CZ198" s="172"/>
      <c r="DA198" s="172"/>
      <c r="DB198" s="172"/>
      <c r="DC198" s="172"/>
      <c r="DD198" s="172"/>
      <c r="DE198" s="172"/>
      <c r="DF198" s="172"/>
      <c r="DG198" s="172"/>
      <c r="DH198" s="172"/>
      <c r="DI198" s="172"/>
      <c r="DJ198" s="172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</row>
    <row r="199" spans="1:280" ht="6.95" customHeight="1" x14ac:dyDescent="0.15">
      <c r="A199" s="3"/>
      <c r="B199" s="3"/>
      <c r="C199" s="3"/>
      <c r="D199" s="3"/>
      <c r="E199" s="170" t="s">
        <v>54</v>
      </c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3"/>
      <c r="Y199" s="3"/>
      <c r="Z199" s="3"/>
      <c r="AA199" s="3"/>
      <c r="AB199" s="3"/>
      <c r="AC199" s="150" t="str">
        <f>IF(事業所情報!B11="","",事業所情報!B11)</f>
        <v/>
      </c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L199" s="150"/>
      <c r="BM199" s="150"/>
      <c r="BN199" s="150"/>
      <c r="BO199" s="150"/>
      <c r="BP199" s="150"/>
      <c r="BQ199" s="150"/>
      <c r="BR199" s="150"/>
      <c r="BS199" s="150"/>
      <c r="BT199" s="150"/>
      <c r="BU199" s="150"/>
      <c r="BV199" s="150"/>
      <c r="BW199" s="150"/>
      <c r="BX199" s="150"/>
      <c r="BY199" s="150"/>
      <c r="BZ199" s="150"/>
      <c r="CA199" s="150"/>
      <c r="CB199" s="150"/>
      <c r="CC199" s="150"/>
      <c r="CD199" s="150"/>
      <c r="CE199" s="150"/>
      <c r="CF199" s="150"/>
      <c r="CG199" s="150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172"/>
      <c r="CS199" s="172"/>
      <c r="CT199" s="172"/>
      <c r="CU199" s="172"/>
      <c r="CV199" s="172"/>
      <c r="CW199" s="172"/>
      <c r="CX199" s="172"/>
      <c r="CY199" s="172"/>
      <c r="CZ199" s="172"/>
      <c r="DA199" s="172"/>
      <c r="DB199" s="172"/>
      <c r="DC199" s="172"/>
      <c r="DD199" s="172"/>
      <c r="DE199" s="172"/>
      <c r="DF199" s="172"/>
      <c r="DG199" s="172"/>
      <c r="DH199" s="172"/>
      <c r="DI199" s="172"/>
      <c r="DJ199" s="172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</row>
    <row r="200" spans="1:280" ht="6.95" customHeight="1" x14ac:dyDescent="0.15">
      <c r="A200" s="3"/>
      <c r="B200" s="3"/>
      <c r="C200" s="3"/>
      <c r="D200" s="3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3"/>
      <c r="Y200" s="3"/>
      <c r="Z200" s="3"/>
      <c r="AA200" s="3"/>
      <c r="AB200" s="3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L200" s="150"/>
      <c r="BM200" s="150"/>
      <c r="BN200" s="150"/>
      <c r="BO200" s="150"/>
      <c r="BP200" s="150"/>
      <c r="BQ200" s="150"/>
      <c r="BR200" s="150"/>
      <c r="BS200" s="150"/>
      <c r="BT200" s="150"/>
      <c r="BU200" s="150"/>
      <c r="BV200" s="150"/>
      <c r="BW200" s="150"/>
      <c r="BX200" s="150"/>
      <c r="BY200" s="150"/>
      <c r="BZ200" s="150"/>
      <c r="CA200" s="150"/>
      <c r="CB200" s="150"/>
      <c r="CC200" s="150"/>
      <c r="CD200" s="150"/>
      <c r="CE200" s="150"/>
      <c r="CF200" s="150"/>
      <c r="CG200" s="150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4"/>
      <c r="CS200" s="34"/>
      <c r="CT200" s="34"/>
      <c r="CU200" s="34"/>
      <c r="CV200" s="34"/>
      <c r="CW200" s="34"/>
      <c r="CX200" s="34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</row>
    <row r="201" spans="1:280" ht="6.75" customHeight="1" x14ac:dyDescent="0.15">
      <c r="A201" s="3"/>
      <c r="B201" s="3"/>
      <c r="C201" s="3"/>
      <c r="D201" s="3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3"/>
      <c r="Y201" s="3"/>
      <c r="Z201" s="3"/>
      <c r="AA201" s="3"/>
      <c r="AB201" s="3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L201" s="150"/>
      <c r="BM201" s="150"/>
      <c r="BN201" s="150"/>
      <c r="BO201" s="150"/>
      <c r="BP201" s="150"/>
      <c r="BQ201" s="150"/>
      <c r="BR201" s="150"/>
      <c r="BS201" s="150"/>
      <c r="BT201" s="150"/>
      <c r="BU201" s="150"/>
      <c r="BV201" s="150"/>
      <c r="BW201" s="150"/>
      <c r="BX201" s="150"/>
      <c r="BY201" s="150"/>
      <c r="BZ201" s="150"/>
      <c r="CA201" s="150"/>
      <c r="CB201" s="150"/>
      <c r="CC201" s="150"/>
      <c r="CD201" s="150"/>
      <c r="CE201" s="150"/>
      <c r="CF201" s="150"/>
      <c r="CG201" s="150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</row>
  </sheetData>
  <mergeCells count="773">
    <mergeCell ref="FX181:GG190"/>
    <mergeCell ref="GH181:GQ190"/>
    <mergeCell ref="GR181:GV190"/>
    <mergeCell ref="GW181:HF190"/>
    <mergeCell ref="HG181:HK190"/>
    <mergeCell ref="HL181:HU190"/>
    <mergeCell ref="HV181:IG190"/>
    <mergeCell ref="IF1:JL6"/>
    <mergeCell ref="JN1:JR5"/>
    <mergeCell ref="HU38:IU42"/>
    <mergeCell ref="IV38:JI42"/>
    <mergeCell ref="FS44:FZ45"/>
    <mergeCell ref="JG60:JI67"/>
    <mergeCell ref="JJ60:JQ63"/>
    <mergeCell ref="JR60:JT67"/>
    <mergeCell ref="GM60:GO67"/>
    <mergeCell ref="GP60:GR67"/>
    <mergeCell ref="IV64:JF67"/>
    <mergeCell ref="JJ64:JQ67"/>
    <mergeCell ref="JG94:JI101"/>
    <mergeCell ref="JJ94:JQ97"/>
    <mergeCell ref="JR94:JT101"/>
    <mergeCell ref="GM94:GO101"/>
    <mergeCell ref="GP94:GR101"/>
    <mergeCell ref="G2:AC5"/>
    <mergeCell ref="AF2:DA8"/>
    <mergeCell ref="G6:AC9"/>
    <mergeCell ref="IQ7:IZ9"/>
    <mergeCell ref="HC10:HP12"/>
    <mergeCell ref="HQ10:ID12"/>
    <mergeCell ref="IE10:IR12"/>
    <mergeCell ref="IS10:JF12"/>
    <mergeCell ref="JG10:JT12"/>
    <mergeCell ref="HC13:HP22"/>
    <mergeCell ref="HQ13:ID22"/>
    <mergeCell ref="IE13:IR22"/>
    <mergeCell ref="IS13:JF22"/>
    <mergeCell ref="JG13:JT22"/>
    <mergeCell ref="Y16:AC23"/>
    <mergeCell ref="AD16:AH23"/>
    <mergeCell ref="AI16:AM23"/>
    <mergeCell ref="AT16:AX23"/>
    <mergeCell ref="AY16:BC23"/>
    <mergeCell ref="BD16:BH23"/>
    <mergeCell ref="BI16:BM23"/>
    <mergeCell ref="CT16:CX23"/>
    <mergeCell ref="CY16:DC23"/>
    <mergeCell ref="BN16:BR23"/>
    <mergeCell ref="BU16:BY23"/>
    <mergeCell ref="BZ16:CD23"/>
    <mergeCell ref="CE16:CI23"/>
    <mergeCell ref="CJ16:CN23"/>
    <mergeCell ref="CO16:CS23"/>
    <mergeCell ref="Y13:AM15"/>
    <mergeCell ref="AT13:BR15"/>
    <mergeCell ref="BU13:DC15"/>
    <mergeCell ref="CT34:DD42"/>
    <mergeCell ref="BE38:CE42"/>
    <mergeCell ref="CF38:CS42"/>
    <mergeCell ref="EW24:FZ30"/>
    <mergeCell ref="W27:BT30"/>
    <mergeCell ref="W31:BT33"/>
    <mergeCell ref="BU31:CD33"/>
    <mergeCell ref="CE31:CN33"/>
    <mergeCell ref="CO31:CX33"/>
    <mergeCell ref="CY31:DH33"/>
    <mergeCell ref="DI31:DR33"/>
    <mergeCell ref="DS31:FP33"/>
    <mergeCell ref="FQ31:JT33"/>
    <mergeCell ref="GM34:GO42"/>
    <mergeCell ref="GP34:GR42"/>
    <mergeCell ref="GS34:HT42"/>
    <mergeCell ref="HU34:IU37"/>
    <mergeCell ref="IV34:JI37"/>
    <mergeCell ref="JJ34:JT42"/>
    <mergeCell ref="W24:BT26"/>
    <mergeCell ref="BU24:DH30"/>
    <mergeCell ref="DI24:DR30"/>
    <mergeCell ref="DS24:EV30"/>
    <mergeCell ref="GB34:GL42"/>
    <mergeCell ref="EM38:FM42"/>
    <mergeCell ref="FN38:GA42"/>
    <mergeCell ref="W44:AU47"/>
    <mergeCell ref="AV44:BT47"/>
    <mergeCell ref="BU44:BX54"/>
    <mergeCell ref="BY44:CJ46"/>
    <mergeCell ref="CK44:CV46"/>
    <mergeCell ref="CW44:DH46"/>
    <mergeCell ref="W48:AB49"/>
    <mergeCell ref="AC48:AU49"/>
    <mergeCell ref="AV48:AZ49"/>
    <mergeCell ref="BA48:BT49"/>
    <mergeCell ref="BY47:CD54"/>
    <mergeCell ref="CE47:CJ54"/>
    <mergeCell ref="CK47:CP54"/>
    <mergeCell ref="CQ47:CV54"/>
    <mergeCell ref="CW47:DB54"/>
    <mergeCell ref="DC47:DH54"/>
    <mergeCell ref="W34:Y42"/>
    <mergeCell ref="Z34:AB42"/>
    <mergeCell ref="AC34:BD42"/>
    <mergeCell ref="BE34:CE37"/>
    <mergeCell ref="CF34:CS37"/>
    <mergeCell ref="EO44:EV45"/>
    <mergeCell ref="EW44:FB47"/>
    <mergeCell ref="FC44:FJ45"/>
    <mergeCell ref="DE34:DG42"/>
    <mergeCell ref="DH34:DJ42"/>
    <mergeCell ref="DK34:EL42"/>
    <mergeCell ref="EM34:FM37"/>
    <mergeCell ref="FK44:FR45"/>
    <mergeCell ref="FG46:FJ54"/>
    <mergeCell ref="FK46:FN54"/>
    <mergeCell ref="FO46:FR54"/>
    <mergeCell ref="FN34:GA37"/>
    <mergeCell ref="FS46:FV54"/>
    <mergeCell ref="FW46:FZ54"/>
    <mergeCell ref="EW48:FB50"/>
    <mergeCell ref="DI45:DR54"/>
    <mergeCell ref="DS45:DX54"/>
    <mergeCell ref="DY46:EB54"/>
    <mergeCell ref="EC46:EF54"/>
    <mergeCell ref="EG46:EJ54"/>
    <mergeCell ref="EK46:EN54"/>
    <mergeCell ref="EO46:ER54"/>
    <mergeCell ref="ES46:EV54"/>
    <mergeCell ref="FC46:FF54"/>
    <mergeCell ref="DY44:EF45"/>
    <mergeCell ref="BF55:BJ59"/>
    <mergeCell ref="BK55:BO59"/>
    <mergeCell ref="BP55:BT59"/>
    <mergeCell ref="BU55:CD56"/>
    <mergeCell ref="CE55:CN59"/>
    <mergeCell ref="CO55:CX56"/>
    <mergeCell ref="FG55:FK59"/>
    <mergeCell ref="FL55:FP59"/>
    <mergeCell ref="FQ55:JT59"/>
    <mergeCell ref="DX55:EB59"/>
    <mergeCell ref="DS55:DW59"/>
    <mergeCell ref="EG44:EN45"/>
    <mergeCell ref="W50:AU54"/>
    <mergeCell ref="AV50:BT54"/>
    <mergeCell ref="EW51:FB54"/>
    <mergeCell ref="W55:AA59"/>
    <mergeCell ref="AB55:AF59"/>
    <mergeCell ref="AG55:AK59"/>
    <mergeCell ref="AL55:AP59"/>
    <mergeCell ref="AQ55:AU59"/>
    <mergeCell ref="AV55:AZ59"/>
    <mergeCell ref="BA55:BE59"/>
    <mergeCell ref="BU57:CD59"/>
    <mergeCell ref="CO57:CS59"/>
    <mergeCell ref="CT57:CX59"/>
    <mergeCell ref="EC55:EG59"/>
    <mergeCell ref="EH55:EL59"/>
    <mergeCell ref="EM55:EQ59"/>
    <mergeCell ref="ER55:EV59"/>
    <mergeCell ref="EW55:FA59"/>
    <mergeCell ref="FB55:FF59"/>
    <mergeCell ref="CY55:DC59"/>
    <mergeCell ref="DD55:DH59"/>
    <mergeCell ref="DI55:DM59"/>
    <mergeCell ref="DN55:DR59"/>
    <mergeCell ref="BX60:CE61"/>
    <mergeCell ref="CF60:CP63"/>
    <mergeCell ref="CQ60:CS67"/>
    <mergeCell ref="CT60:DA63"/>
    <mergeCell ref="DB60:DD67"/>
    <mergeCell ref="DE60:DG67"/>
    <mergeCell ref="BX62:CA67"/>
    <mergeCell ref="CB62:CE67"/>
    <mergeCell ref="W60:Y67"/>
    <mergeCell ref="Z60:AB67"/>
    <mergeCell ref="AC60:BD61"/>
    <mergeCell ref="BE60:BG62"/>
    <mergeCell ref="BH60:BO61"/>
    <mergeCell ref="BP60:BW61"/>
    <mergeCell ref="BH62:BK67"/>
    <mergeCell ref="BL62:BO67"/>
    <mergeCell ref="BP62:BS67"/>
    <mergeCell ref="BT62:BW67"/>
    <mergeCell ref="AC62:AF67"/>
    <mergeCell ref="AG62:AJ67"/>
    <mergeCell ref="AK62:AN67"/>
    <mergeCell ref="AO62:AR67"/>
    <mergeCell ref="AS62:AV67"/>
    <mergeCell ref="AW62:AZ67"/>
    <mergeCell ref="DH60:DJ67"/>
    <mergeCell ref="DK60:EL61"/>
    <mergeCell ref="EM60:EO62"/>
    <mergeCell ref="EP60:EW61"/>
    <mergeCell ref="EX60:FE61"/>
    <mergeCell ref="FF60:FM61"/>
    <mergeCell ref="DK62:DN67"/>
    <mergeCell ref="DO62:DR67"/>
    <mergeCell ref="DS62:DV67"/>
    <mergeCell ref="DW62:DZ67"/>
    <mergeCell ref="FF62:FI67"/>
    <mergeCell ref="FJ62:FM67"/>
    <mergeCell ref="FY60:GA67"/>
    <mergeCell ref="GB60:GI63"/>
    <mergeCell ref="GJ60:GL67"/>
    <mergeCell ref="GS62:GV67"/>
    <mergeCell ref="GW62:GZ67"/>
    <mergeCell ref="HA62:HD67"/>
    <mergeCell ref="EA62:ED67"/>
    <mergeCell ref="EE62:EH67"/>
    <mergeCell ref="EI62:EL67"/>
    <mergeCell ref="EP62:ES67"/>
    <mergeCell ref="ET62:EW67"/>
    <mergeCell ref="EX62:FA67"/>
    <mergeCell ref="GS60:HT61"/>
    <mergeCell ref="HU60:HW62"/>
    <mergeCell ref="HX60:IE61"/>
    <mergeCell ref="IF60:IM61"/>
    <mergeCell ref="IN60:IU61"/>
    <mergeCell ref="IV60:JF63"/>
    <mergeCell ref="HE62:HH67"/>
    <mergeCell ref="HI62:HL67"/>
    <mergeCell ref="HM62:HP67"/>
    <mergeCell ref="HQ62:HT67"/>
    <mergeCell ref="BE65:BG67"/>
    <mergeCell ref="EM65:EO67"/>
    <mergeCell ref="HU65:HW67"/>
    <mergeCell ref="W68:AI71"/>
    <mergeCell ref="AJ68:AT70"/>
    <mergeCell ref="AU68:JT70"/>
    <mergeCell ref="BO71:JT76"/>
    <mergeCell ref="W72:AI76"/>
    <mergeCell ref="BE63:BG64"/>
    <mergeCell ref="EM63:EO64"/>
    <mergeCell ref="HU63:HW64"/>
    <mergeCell ref="CF64:CP67"/>
    <mergeCell ref="CT64:DA67"/>
    <mergeCell ref="FN64:FX67"/>
    <mergeCell ref="GB64:GI67"/>
    <mergeCell ref="HX62:IA67"/>
    <mergeCell ref="IB62:IE67"/>
    <mergeCell ref="IF62:II67"/>
    <mergeCell ref="IJ62:IM67"/>
    <mergeCell ref="IN62:IQ67"/>
    <mergeCell ref="IR62:IU67"/>
    <mergeCell ref="FB62:FE67"/>
    <mergeCell ref="BA62:BD67"/>
    <mergeCell ref="FN60:FX63"/>
    <mergeCell ref="CQ81:CV88"/>
    <mergeCell ref="CW81:DB88"/>
    <mergeCell ref="BK72:BM75"/>
    <mergeCell ref="AV73:AX74"/>
    <mergeCell ref="W78:AU81"/>
    <mergeCell ref="AV78:BT81"/>
    <mergeCell ref="BU78:BX88"/>
    <mergeCell ref="BY78:CJ80"/>
    <mergeCell ref="BY81:CD88"/>
    <mergeCell ref="CE81:CJ88"/>
    <mergeCell ref="AK72:AM75"/>
    <mergeCell ref="AO72:AQ75"/>
    <mergeCell ref="AS72:AU75"/>
    <mergeCell ref="AY72:BA75"/>
    <mergeCell ref="BC72:BE75"/>
    <mergeCell ref="BG72:BI75"/>
    <mergeCell ref="FC80:FF88"/>
    <mergeCell ref="FG80:FJ88"/>
    <mergeCell ref="FK80:FN88"/>
    <mergeCell ref="FO80:FR88"/>
    <mergeCell ref="FS80:FV88"/>
    <mergeCell ref="FW80:FZ88"/>
    <mergeCell ref="FC78:FJ79"/>
    <mergeCell ref="FK78:FR79"/>
    <mergeCell ref="FS78:FZ79"/>
    <mergeCell ref="DC81:DH88"/>
    <mergeCell ref="W82:AB83"/>
    <mergeCell ref="AC82:AU83"/>
    <mergeCell ref="AV82:AZ83"/>
    <mergeCell ref="BA82:BT83"/>
    <mergeCell ref="EW82:FB84"/>
    <mergeCell ref="W84:AU88"/>
    <mergeCell ref="AV84:BT88"/>
    <mergeCell ref="EW85:FB88"/>
    <mergeCell ref="DI79:DR88"/>
    <mergeCell ref="DS79:DX88"/>
    <mergeCell ref="DY80:EB88"/>
    <mergeCell ref="EC80:EF88"/>
    <mergeCell ref="EG80:EJ88"/>
    <mergeCell ref="EK80:EN88"/>
    <mergeCell ref="EO80:ER88"/>
    <mergeCell ref="CK78:CV80"/>
    <mergeCell ref="CW78:DH80"/>
    <mergeCell ref="DY78:EF79"/>
    <mergeCell ref="EG78:EN79"/>
    <mergeCell ref="EO78:EV79"/>
    <mergeCell ref="EW78:FB81"/>
    <mergeCell ref="ES80:EV88"/>
    <mergeCell ref="CK81:CP88"/>
    <mergeCell ref="BA89:BE93"/>
    <mergeCell ref="BF89:BJ93"/>
    <mergeCell ref="BK89:BO93"/>
    <mergeCell ref="BP89:BT93"/>
    <mergeCell ref="BU89:CD90"/>
    <mergeCell ref="CE89:CN93"/>
    <mergeCell ref="W89:AA93"/>
    <mergeCell ref="AB89:AF93"/>
    <mergeCell ref="AG89:AK93"/>
    <mergeCell ref="AL89:AP93"/>
    <mergeCell ref="AQ89:AU93"/>
    <mergeCell ref="AV89:AZ93"/>
    <mergeCell ref="FB89:FF93"/>
    <mergeCell ref="FG89:FK93"/>
    <mergeCell ref="FL89:FP93"/>
    <mergeCell ref="FQ89:JT93"/>
    <mergeCell ref="BU91:CD93"/>
    <mergeCell ref="CO91:CS93"/>
    <mergeCell ref="CT91:CX93"/>
    <mergeCell ref="DX89:EB93"/>
    <mergeCell ref="EC89:EG93"/>
    <mergeCell ref="EH89:EL93"/>
    <mergeCell ref="EM89:EQ93"/>
    <mergeCell ref="ER89:EV93"/>
    <mergeCell ref="EW89:FA93"/>
    <mergeCell ref="CO89:CX90"/>
    <mergeCell ref="CY89:DC93"/>
    <mergeCell ref="DD89:DH93"/>
    <mergeCell ref="DI89:DM93"/>
    <mergeCell ref="DN89:DR93"/>
    <mergeCell ref="DS89:DW93"/>
    <mergeCell ref="BX94:CE95"/>
    <mergeCell ref="CF94:CP97"/>
    <mergeCell ref="CQ94:CS101"/>
    <mergeCell ref="CT94:DA97"/>
    <mergeCell ref="DB94:DD101"/>
    <mergeCell ref="DE94:DG101"/>
    <mergeCell ref="BX96:CA101"/>
    <mergeCell ref="CB96:CE101"/>
    <mergeCell ref="W94:Y101"/>
    <mergeCell ref="Z94:AB101"/>
    <mergeCell ref="AC94:BD95"/>
    <mergeCell ref="BE94:BG96"/>
    <mergeCell ref="BH94:BO95"/>
    <mergeCell ref="BP94:BW95"/>
    <mergeCell ref="BH96:BK101"/>
    <mergeCell ref="BL96:BO101"/>
    <mergeCell ref="BP96:BS101"/>
    <mergeCell ref="BT96:BW101"/>
    <mergeCell ref="AC96:AF101"/>
    <mergeCell ref="AG96:AJ101"/>
    <mergeCell ref="AK96:AN101"/>
    <mergeCell ref="AO96:AR101"/>
    <mergeCell ref="AS96:AV101"/>
    <mergeCell ref="AW96:AZ101"/>
    <mergeCell ref="DH94:DJ101"/>
    <mergeCell ref="DK94:EL95"/>
    <mergeCell ref="EM94:EO96"/>
    <mergeCell ref="EP94:EW95"/>
    <mergeCell ref="EX94:FE95"/>
    <mergeCell ref="FF94:FM95"/>
    <mergeCell ref="DK96:DN101"/>
    <mergeCell ref="DO96:DR101"/>
    <mergeCell ref="DS96:DV101"/>
    <mergeCell ref="DW96:DZ101"/>
    <mergeCell ref="FF96:FI101"/>
    <mergeCell ref="FJ96:FM101"/>
    <mergeCell ref="BA96:BD101"/>
    <mergeCell ref="GS94:HT95"/>
    <mergeCell ref="HU94:HW96"/>
    <mergeCell ref="HX94:IE95"/>
    <mergeCell ref="IF94:IM95"/>
    <mergeCell ref="IN94:IU95"/>
    <mergeCell ref="IV94:JF97"/>
    <mergeCell ref="HE96:HH101"/>
    <mergeCell ref="HI96:HL101"/>
    <mergeCell ref="HM96:HP101"/>
    <mergeCell ref="HQ96:HT101"/>
    <mergeCell ref="FN94:FX97"/>
    <mergeCell ref="FY94:GA101"/>
    <mergeCell ref="GB94:GI97"/>
    <mergeCell ref="GJ94:GL101"/>
    <mergeCell ref="GS96:GV101"/>
    <mergeCell ref="GW96:GZ101"/>
    <mergeCell ref="HA96:HD101"/>
    <mergeCell ref="EA96:ED101"/>
    <mergeCell ref="EE96:EH101"/>
    <mergeCell ref="EI96:EL101"/>
    <mergeCell ref="EP96:ES101"/>
    <mergeCell ref="ET96:EW101"/>
    <mergeCell ref="EX96:FA101"/>
    <mergeCell ref="IV98:JF101"/>
    <mergeCell ref="JJ98:JQ101"/>
    <mergeCell ref="BE99:BG101"/>
    <mergeCell ref="EM99:EO101"/>
    <mergeCell ref="HU99:HW101"/>
    <mergeCell ref="W102:AI105"/>
    <mergeCell ref="AJ102:AT104"/>
    <mergeCell ref="AU102:JT104"/>
    <mergeCell ref="BO105:JT110"/>
    <mergeCell ref="W106:AI110"/>
    <mergeCell ref="BE97:BG98"/>
    <mergeCell ref="EM97:EO98"/>
    <mergeCell ref="HU97:HW98"/>
    <mergeCell ref="CF98:CP101"/>
    <mergeCell ref="CT98:DA101"/>
    <mergeCell ref="FN98:FX101"/>
    <mergeCell ref="GB98:GI101"/>
    <mergeCell ref="HX96:IA101"/>
    <mergeCell ref="IB96:IE101"/>
    <mergeCell ref="IF96:II101"/>
    <mergeCell ref="IJ96:IM101"/>
    <mergeCell ref="IN96:IQ101"/>
    <mergeCell ref="IR96:IU101"/>
    <mergeCell ref="FB96:FE101"/>
    <mergeCell ref="CQ115:CV122"/>
    <mergeCell ref="CW115:DB122"/>
    <mergeCell ref="BK106:BM109"/>
    <mergeCell ref="AV107:AX108"/>
    <mergeCell ref="W112:AU115"/>
    <mergeCell ref="AV112:BT115"/>
    <mergeCell ref="BU112:BX122"/>
    <mergeCell ref="BY112:CJ114"/>
    <mergeCell ref="BY115:CD122"/>
    <mergeCell ref="CE115:CJ122"/>
    <mergeCell ref="AK106:AM109"/>
    <mergeCell ref="AO106:AQ109"/>
    <mergeCell ref="AS106:AU109"/>
    <mergeCell ref="AY106:BA109"/>
    <mergeCell ref="BC106:BE109"/>
    <mergeCell ref="BG106:BI109"/>
    <mergeCell ref="FC114:FF122"/>
    <mergeCell ref="FG114:FJ122"/>
    <mergeCell ref="FK114:FN122"/>
    <mergeCell ref="FO114:FR122"/>
    <mergeCell ref="FS114:FV122"/>
    <mergeCell ref="FW114:FZ122"/>
    <mergeCell ref="FC112:FJ113"/>
    <mergeCell ref="FK112:FR113"/>
    <mergeCell ref="FS112:FZ113"/>
    <mergeCell ref="DC115:DH122"/>
    <mergeCell ref="W116:AB117"/>
    <mergeCell ref="AC116:AU117"/>
    <mergeCell ref="AV116:AZ117"/>
    <mergeCell ref="BA116:BT117"/>
    <mergeCell ref="EW116:FB118"/>
    <mergeCell ref="W118:AU122"/>
    <mergeCell ref="AV118:BT122"/>
    <mergeCell ref="EW119:FB122"/>
    <mergeCell ref="DI113:DR122"/>
    <mergeCell ref="DS113:DX122"/>
    <mergeCell ref="DY114:EB122"/>
    <mergeCell ref="EC114:EF122"/>
    <mergeCell ref="EG114:EJ122"/>
    <mergeCell ref="EK114:EN122"/>
    <mergeCell ref="EO114:ER122"/>
    <mergeCell ref="CK112:CV114"/>
    <mergeCell ref="CW112:DH114"/>
    <mergeCell ref="DY112:EF113"/>
    <mergeCell ref="EG112:EN113"/>
    <mergeCell ref="EO112:EV113"/>
    <mergeCell ref="EW112:FB115"/>
    <mergeCell ref="ES114:EV122"/>
    <mergeCell ref="CK115:CP122"/>
    <mergeCell ref="BA123:BE127"/>
    <mergeCell ref="BF123:BJ127"/>
    <mergeCell ref="BK123:BO127"/>
    <mergeCell ref="BP123:BT127"/>
    <mergeCell ref="BU123:CD124"/>
    <mergeCell ref="CE123:CN127"/>
    <mergeCell ref="W123:AA127"/>
    <mergeCell ref="AB123:AF127"/>
    <mergeCell ref="AG123:AK127"/>
    <mergeCell ref="AL123:AP127"/>
    <mergeCell ref="AQ123:AU127"/>
    <mergeCell ref="AV123:AZ127"/>
    <mergeCell ref="FB123:FF127"/>
    <mergeCell ref="FG123:FK127"/>
    <mergeCell ref="FL123:FP127"/>
    <mergeCell ref="FQ123:JT127"/>
    <mergeCell ref="BU125:CD127"/>
    <mergeCell ref="CO125:CS127"/>
    <mergeCell ref="CT125:CX127"/>
    <mergeCell ref="DX123:EB127"/>
    <mergeCell ref="EC123:EG127"/>
    <mergeCell ref="EH123:EL127"/>
    <mergeCell ref="EM123:EQ127"/>
    <mergeCell ref="ER123:EV127"/>
    <mergeCell ref="EW123:FA127"/>
    <mergeCell ref="CO123:CX124"/>
    <mergeCell ref="CY123:DC127"/>
    <mergeCell ref="DD123:DH127"/>
    <mergeCell ref="DI123:DM127"/>
    <mergeCell ref="DN123:DR127"/>
    <mergeCell ref="DS123:DW127"/>
    <mergeCell ref="BX128:CE129"/>
    <mergeCell ref="CF128:CP131"/>
    <mergeCell ref="CQ128:CS135"/>
    <mergeCell ref="CT128:DA131"/>
    <mergeCell ref="DB128:DD135"/>
    <mergeCell ref="DE128:DG135"/>
    <mergeCell ref="BX130:CA135"/>
    <mergeCell ref="CB130:CE135"/>
    <mergeCell ref="W128:Y135"/>
    <mergeCell ref="Z128:AB135"/>
    <mergeCell ref="AC128:BD129"/>
    <mergeCell ref="BE128:BG130"/>
    <mergeCell ref="BH128:BO129"/>
    <mergeCell ref="BP128:BW129"/>
    <mergeCell ref="BH130:BK135"/>
    <mergeCell ref="BL130:BO135"/>
    <mergeCell ref="BP130:BS135"/>
    <mergeCell ref="BT130:BW135"/>
    <mergeCell ref="DH128:DJ135"/>
    <mergeCell ref="DK128:EL129"/>
    <mergeCell ref="EM128:EO130"/>
    <mergeCell ref="EP128:EW129"/>
    <mergeCell ref="EX128:FE129"/>
    <mergeCell ref="FF128:FM129"/>
    <mergeCell ref="DK130:DN135"/>
    <mergeCell ref="DO130:DR135"/>
    <mergeCell ref="DS130:DV135"/>
    <mergeCell ref="DW130:DZ135"/>
    <mergeCell ref="FF130:FI135"/>
    <mergeCell ref="FJ130:FM135"/>
    <mergeCell ref="JG128:JI135"/>
    <mergeCell ref="JJ128:JQ131"/>
    <mergeCell ref="JR128:JT135"/>
    <mergeCell ref="AC130:AF135"/>
    <mergeCell ref="AG130:AJ135"/>
    <mergeCell ref="AK130:AN135"/>
    <mergeCell ref="AO130:AR135"/>
    <mergeCell ref="AS130:AV135"/>
    <mergeCell ref="AW130:AZ135"/>
    <mergeCell ref="BA130:BD135"/>
    <mergeCell ref="GS128:HT129"/>
    <mergeCell ref="HU128:HW130"/>
    <mergeCell ref="HX128:IE129"/>
    <mergeCell ref="IF128:IM129"/>
    <mergeCell ref="IN128:IU129"/>
    <mergeCell ref="IV128:JF131"/>
    <mergeCell ref="HE130:HH135"/>
    <mergeCell ref="HI130:HL135"/>
    <mergeCell ref="HM130:HP135"/>
    <mergeCell ref="HQ130:HT135"/>
    <mergeCell ref="FN128:FX131"/>
    <mergeCell ref="FY128:GA135"/>
    <mergeCell ref="GB128:GI131"/>
    <mergeCell ref="GJ128:GL135"/>
    <mergeCell ref="GS130:GV135"/>
    <mergeCell ref="GW130:GZ135"/>
    <mergeCell ref="HA130:HD135"/>
    <mergeCell ref="EA130:ED135"/>
    <mergeCell ref="EE130:EH135"/>
    <mergeCell ref="EI130:EL135"/>
    <mergeCell ref="EP130:ES135"/>
    <mergeCell ref="ET130:EW135"/>
    <mergeCell ref="EX130:FA135"/>
    <mergeCell ref="GM128:GO135"/>
    <mergeCell ref="GP128:GR135"/>
    <mergeCell ref="IV132:JF135"/>
    <mergeCell ref="JJ132:JQ135"/>
    <mergeCell ref="BE133:BG135"/>
    <mergeCell ref="EM133:EO135"/>
    <mergeCell ref="HU133:HW135"/>
    <mergeCell ref="W136:AI139"/>
    <mergeCell ref="AJ136:AT138"/>
    <mergeCell ref="AU136:JT138"/>
    <mergeCell ref="BO139:JT144"/>
    <mergeCell ref="W140:AI144"/>
    <mergeCell ref="BE131:BG132"/>
    <mergeCell ref="EM131:EO132"/>
    <mergeCell ref="HU131:HW132"/>
    <mergeCell ref="CF132:CP135"/>
    <mergeCell ref="CT132:DA135"/>
    <mergeCell ref="FN132:FX135"/>
    <mergeCell ref="GB132:GI135"/>
    <mergeCell ref="HX130:IA135"/>
    <mergeCell ref="IB130:IE135"/>
    <mergeCell ref="IF130:II135"/>
    <mergeCell ref="IJ130:IM135"/>
    <mergeCell ref="IN130:IQ135"/>
    <mergeCell ref="IR130:IU135"/>
    <mergeCell ref="FB130:FE135"/>
    <mergeCell ref="CQ149:CV156"/>
    <mergeCell ref="CW149:DB156"/>
    <mergeCell ref="BK140:BM143"/>
    <mergeCell ref="AV141:AX142"/>
    <mergeCell ref="W146:AU149"/>
    <mergeCell ref="AV146:BT149"/>
    <mergeCell ref="BU146:BX156"/>
    <mergeCell ref="BY146:CJ148"/>
    <mergeCell ref="BY149:CD156"/>
    <mergeCell ref="CE149:CJ156"/>
    <mergeCell ref="AK140:AM143"/>
    <mergeCell ref="AO140:AQ143"/>
    <mergeCell ref="AS140:AU143"/>
    <mergeCell ref="AY140:BA143"/>
    <mergeCell ref="BC140:BE143"/>
    <mergeCell ref="BG140:BI143"/>
    <mergeCell ref="FC148:FF156"/>
    <mergeCell ref="FG148:FJ156"/>
    <mergeCell ref="FK148:FN156"/>
    <mergeCell ref="FO148:FR156"/>
    <mergeCell ref="FS148:FV156"/>
    <mergeCell ref="FW148:FZ156"/>
    <mergeCell ref="FC146:FJ147"/>
    <mergeCell ref="FK146:FR147"/>
    <mergeCell ref="FS146:FZ147"/>
    <mergeCell ref="DC149:DH156"/>
    <mergeCell ref="W150:AB151"/>
    <mergeCell ref="AC150:AU151"/>
    <mergeCell ref="AV150:AZ151"/>
    <mergeCell ref="BA150:BT151"/>
    <mergeCell ref="EW150:FB152"/>
    <mergeCell ref="W152:AU156"/>
    <mergeCell ref="AV152:BT156"/>
    <mergeCell ref="EW153:FB156"/>
    <mergeCell ref="DI147:DR156"/>
    <mergeCell ref="DS147:DX156"/>
    <mergeCell ref="DY148:EB156"/>
    <mergeCell ref="EC148:EF156"/>
    <mergeCell ref="EG148:EJ156"/>
    <mergeCell ref="EK148:EN156"/>
    <mergeCell ref="EO148:ER156"/>
    <mergeCell ref="CK146:CV148"/>
    <mergeCell ref="CW146:DH148"/>
    <mergeCell ref="DY146:EF147"/>
    <mergeCell ref="EG146:EN147"/>
    <mergeCell ref="EO146:EV147"/>
    <mergeCell ref="EW146:FB149"/>
    <mergeCell ref="ES148:EV156"/>
    <mergeCell ref="CK149:CP156"/>
    <mergeCell ref="BA157:BE161"/>
    <mergeCell ref="BF157:BJ161"/>
    <mergeCell ref="BK157:BO161"/>
    <mergeCell ref="BP157:BT161"/>
    <mergeCell ref="BU157:CD158"/>
    <mergeCell ref="CE157:CN161"/>
    <mergeCell ref="W157:AA161"/>
    <mergeCell ref="AB157:AF161"/>
    <mergeCell ref="AG157:AK161"/>
    <mergeCell ref="AL157:AP161"/>
    <mergeCell ref="AQ157:AU161"/>
    <mergeCell ref="AV157:AZ161"/>
    <mergeCell ref="FB157:FF161"/>
    <mergeCell ref="FG157:FK161"/>
    <mergeCell ref="FL157:FP161"/>
    <mergeCell ref="FQ157:JT161"/>
    <mergeCell ref="BU159:CD161"/>
    <mergeCell ref="CO159:CS161"/>
    <mergeCell ref="CT159:CX161"/>
    <mergeCell ref="DX157:EB161"/>
    <mergeCell ref="EC157:EG161"/>
    <mergeCell ref="EH157:EL161"/>
    <mergeCell ref="EM157:EQ161"/>
    <mergeCell ref="ER157:EV161"/>
    <mergeCell ref="EW157:FA161"/>
    <mergeCell ref="CO157:CX158"/>
    <mergeCell ref="CY157:DC161"/>
    <mergeCell ref="DD157:DH161"/>
    <mergeCell ref="DI157:DM161"/>
    <mergeCell ref="DN157:DR161"/>
    <mergeCell ref="DS157:DW161"/>
    <mergeCell ref="BX162:CE163"/>
    <mergeCell ref="CF162:CP165"/>
    <mergeCell ref="CQ162:CS169"/>
    <mergeCell ref="CT162:DA165"/>
    <mergeCell ref="DB162:DD169"/>
    <mergeCell ref="DE162:DG169"/>
    <mergeCell ref="BX164:CA169"/>
    <mergeCell ref="CB164:CE169"/>
    <mergeCell ref="W162:Y169"/>
    <mergeCell ref="Z162:AB169"/>
    <mergeCell ref="AC162:BD163"/>
    <mergeCell ref="BE162:BG164"/>
    <mergeCell ref="BH162:BO163"/>
    <mergeCell ref="BP162:BW163"/>
    <mergeCell ref="BH164:BK169"/>
    <mergeCell ref="BL164:BO169"/>
    <mergeCell ref="BP164:BS169"/>
    <mergeCell ref="BT164:BW169"/>
    <mergeCell ref="DH162:DJ169"/>
    <mergeCell ref="DK162:EL163"/>
    <mergeCell ref="EM162:EO164"/>
    <mergeCell ref="EP162:EW163"/>
    <mergeCell ref="EX162:FE163"/>
    <mergeCell ref="FF162:FM163"/>
    <mergeCell ref="DK164:DN169"/>
    <mergeCell ref="DO164:DR169"/>
    <mergeCell ref="DS164:DV169"/>
    <mergeCell ref="DW164:DZ169"/>
    <mergeCell ref="JG162:JI169"/>
    <mergeCell ref="JJ162:JQ165"/>
    <mergeCell ref="JR162:JT169"/>
    <mergeCell ref="AC164:AF169"/>
    <mergeCell ref="AG164:AJ169"/>
    <mergeCell ref="AK164:AN169"/>
    <mergeCell ref="AO164:AR169"/>
    <mergeCell ref="AS164:AV169"/>
    <mergeCell ref="AW164:AZ169"/>
    <mergeCell ref="BA164:BD169"/>
    <mergeCell ref="GS162:HT163"/>
    <mergeCell ref="HU162:HW164"/>
    <mergeCell ref="HX162:IE163"/>
    <mergeCell ref="IF162:IM163"/>
    <mergeCell ref="IN162:IU163"/>
    <mergeCell ref="IV162:JF165"/>
    <mergeCell ref="HE164:HH169"/>
    <mergeCell ref="HI164:HL169"/>
    <mergeCell ref="HM164:HP169"/>
    <mergeCell ref="HQ164:HT169"/>
    <mergeCell ref="FN162:FX165"/>
    <mergeCell ref="FY162:GA169"/>
    <mergeCell ref="GB162:GI165"/>
    <mergeCell ref="GJ162:GL169"/>
    <mergeCell ref="IR164:IU169"/>
    <mergeCell ref="FB164:FE169"/>
    <mergeCell ref="FF164:FI169"/>
    <mergeCell ref="FJ164:FM169"/>
    <mergeCell ref="GS164:GV169"/>
    <mergeCell ref="GW164:GZ169"/>
    <mergeCell ref="HA164:HD169"/>
    <mergeCell ref="EA164:ED169"/>
    <mergeCell ref="EE164:EH169"/>
    <mergeCell ref="EI164:EL169"/>
    <mergeCell ref="EP164:ES169"/>
    <mergeCell ref="ET164:EW169"/>
    <mergeCell ref="EX164:FA169"/>
    <mergeCell ref="GM162:GO169"/>
    <mergeCell ref="GP162:GR169"/>
    <mergeCell ref="BC174:BE177"/>
    <mergeCell ref="BG174:BI177"/>
    <mergeCell ref="IV166:JF169"/>
    <mergeCell ref="JJ166:JQ169"/>
    <mergeCell ref="BE167:BG169"/>
    <mergeCell ref="EM167:EO169"/>
    <mergeCell ref="HU167:HW169"/>
    <mergeCell ref="W170:AI173"/>
    <mergeCell ref="AJ170:AT172"/>
    <mergeCell ref="AU170:JT172"/>
    <mergeCell ref="BO173:JT178"/>
    <mergeCell ref="W174:AI178"/>
    <mergeCell ref="BE165:BG166"/>
    <mergeCell ref="EM165:EO166"/>
    <mergeCell ref="HU165:HW166"/>
    <mergeCell ref="CF166:CP169"/>
    <mergeCell ref="CT166:DA169"/>
    <mergeCell ref="FN166:FX169"/>
    <mergeCell ref="GB166:GI169"/>
    <mergeCell ref="HX164:IA169"/>
    <mergeCell ref="IB164:IE169"/>
    <mergeCell ref="IF164:II169"/>
    <mergeCell ref="IJ164:IM169"/>
    <mergeCell ref="IN164:IQ169"/>
    <mergeCell ref="AC190:ES193"/>
    <mergeCell ref="AC186:ES188"/>
    <mergeCell ref="KD9:KM15"/>
    <mergeCell ref="KD44:KM50"/>
    <mergeCell ref="KD78:KM84"/>
    <mergeCell ref="KD112:KM118"/>
    <mergeCell ref="KD146:KM152"/>
    <mergeCell ref="E190:W193"/>
    <mergeCell ref="CR194:DJ199"/>
    <mergeCell ref="E195:W197"/>
    <mergeCell ref="AC195:CP197"/>
    <mergeCell ref="E199:W201"/>
    <mergeCell ref="AC199:CG201"/>
    <mergeCell ref="BK174:BM177"/>
    <mergeCell ref="AV175:AX176"/>
    <mergeCell ref="E182:W184"/>
    <mergeCell ref="X182:Z184"/>
    <mergeCell ref="AC182:AJ184"/>
    <mergeCell ref="AM182:AY184"/>
    <mergeCell ref="AK183:AL183"/>
    <mergeCell ref="AK174:AM177"/>
    <mergeCell ref="AO174:AQ177"/>
    <mergeCell ref="AS174:AU177"/>
    <mergeCell ref="AY174:BA177"/>
  </mergeCells>
  <phoneticPr fontId="2"/>
  <dataValidations count="1">
    <dataValidation imeMode="off" allowBlank="1" showInputMessage="1" showErrorMessage="1" sqref="KD9:KM15" xr:uid="{F17556F8-F763-4BFB-B937-FAF0F384B8F9}"/>
  </dataValidations>
  <pageMargins left="0.19685039370078741" right="0.19685039370078741" top="0.19685039370078741" bottom="0.19685039370078741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1C1B-4F82-4DEF-83AE-B139CF01DEF5}">
  <sheetPr codeName="Sheet4"/>
  <dimension ref="B1:C33"/>
  <sheetViews>
    <sheetView workbookViewId="0">
      <selection activeCell="H41" sqref="H41"/>
    </sheetView>
  </sheetViews>
  <sheetFormatPr defaultRowHeight="13.5" x14ac:dyDescent="0.15"/>
  <sheetData>
    <row r="1" spans="2:3" x14ac:dyDescent="0.15">
      <c r="B1" s="59" t="s">
        <v>85</v>
      </c>
      <c r="C1" s="59" t="s">
        <v>86</v>
      </c>
    </row>
    <row r="2" spans="2:3" x14ac:dyDescent="0.15">
      <c r="B2" s="60">
        <v>1</v>
      </c>
      <c r="C2" s="60">
        <v>88</v>
      </c>
    </row>
    <row r="3" spans="2:3" x14ac:dyDescent="0.15">
      <c r="B3" s="60">
        <v>2</v>
      </c>
      <c r="C3" s="60">
        <v>98</v>
      </c>
    </row>
    <row r="4" spans="2:3" x14ac:dyDescent="0.15">
      <c r="B4" s="60">
        <v>3</v>
      </c>
      <c r="C4" s="60">
        <v>104</v>
      </c>
    </row>
    <row r="5" spans="2:3" x14ac:dyDescent="0.15">
      <c r="B5" s="60">
        <v>4</v>
      </c>
      <c r="C5" s="60">
        <v>110</v>
      </c>
    </row>
    <row r="6" spans="2:3" x14ac:dyDescent="0.15">
      <c r="B6" s="60">
        <v>5</v>
      </c>
      <c r="C6" s="60">
        <v>118</v>
      </c>
    </row>
    <row r="7" spans="2:3" x14ac:dyDescent="0.15">
      <c r="B7" s="60">
        <v>6</v>
      </c>
      <c r="C7" s="60">
        <v>126</v>
      </c>
    </row>
    <row r="8" spans="2:3" x14ac:dyDescent="0.15">
      <c r="B8" s="60">
        <v>7</v>
      </c>
      <c r="C8" s="60">
        <v>134</v>
      </c>
    </row>
    <row r="9" spans="2:3" x14ac:dyDescent="0.15">
      <c r="B9" s="60">
        <v>8</v>
      </c>
      <c r="C9" s="60">
        <v>142</v>
      </c>
    </row>
    <row r="10" spans="2:3" x14ac:dyDescent="0.15">
      <c r="B10" s="60">
        <v>9</v>
      </c>
      <c r="C10" s="60">
        <v>150</v>
      </c>
    </row>
    <row r="11" spans="2:3" x14ac:dyDescent="0.15">
      <c r="B11" s="60">
        <v>10</v>
      </c>
      <c r="C11" s="60">
        <v>160</v>
      </c>
    </row>
    <row r="12" spans="2:3" x14ac:dyDescent="0.15">
      <c r="B12" s="60">
        <v>11</v>
      </c>
      <c r="C12" s="60">
        <v>170</v>
      </c>
    </row>
    <row r="13" spans="2:3" x14ac:dyDescent="0.15">
      <c r="B13" s="60">
        <v>12</v>
      </c>
      <c r="C13" s="60">
        <v>180</v>
      </c>
    </row>
    <row r="14" spans="2:3" x14ac:dyDescent="0.15">
      <c r="B14" s="60">
        <v>13</v>
      </c>
      <c r="C14" s="60">
        <v>190</v>
      </c>
    </row>
    <row r="15" spans="2:3" x14ac:dyDescent="0.15">
      <c r="B15" s="60">
        <v>14</v>
      </c>
      <c r="C15" s="60">
        <v>200</v>
      </c>
    </row>
    <row r="16" spans="2:3" x14ac:dyDescent="0.15">
      <c r="B16" s="60">
        <v>15</v>
      </c>
      <c r="C16" s="60">
        <v>220</v>
      </c>
    </row>
    <row r="17" spans="2:3" x14ac:dyDescent="0.15">
      <c r="B17" s="60">
        <v>16</v>
      </c>
      <c r="C17" s="60">
        <v>240</v>
      </c>
    </row>
    <row r="18" spans="2:3" x14ac:dyDescent="0.15">
      <c r="B18" s="60">
        <v>17</v>
      </c>
      <c r="C18" s="60">
        <v>260</v>
      </c>
    </row>
    <row r="19" spans="2:3" x14ac:dyDescent="0.15">
      <c r="B19" s="60">
        <v>18</v>
      </c>
      <c r="C19" s="60">
        <v>280</v>
      </c>
    </row>
    <row r="20" spans="2:3" x14ac:dyDescent="0.15">
      <c r="B20" s="60">
        <v>19</v>
      </c>
      <c r="C20" s="60">
        <v>300</v>
      </c>
    </row>
    <row r="21" spans="2:3" x14ac:dyDescent="0.15">
      <c r="B21" s="60">
        <v>20</v>
      </c>
      <c r="C21" s="60">
        <v>320</v>
      </c>
    </row>
    <row r="22" spans="2:3" x14ac:dyDescent="0.15">
      <c r="B22" s="60">
        <v>21</v>
      </c>
      <c r="C22" s="60">
        <v>340</v>
      </c>
    </row>
    <row r="23" spans="2:3" x14ac:dyDescent="0.15">
      <c r="B23" s="60">
        <v>22</v>
      </c>
      <c r="C23" s="60">
        <v>360</v>
      </c>
    </row>
    <row r="24" spans="2:3" x14ac:dyDescent="0.15">
      <c r="B24" s="60">
        <v>23</v>
      </c>
      <c r="C24" s="60">
        <v>380</v>
      </c>
    </row>
    <row r="25" spans="2:3" x14ac:dyDescent="0.15">
      <c r="B25" s="60">
        <v>24</v>
      </c>
      <c r="C25" s="60">
        <v>410</v>
      </c>
    </row>
    <row r="26" spans="2:3" x14ac:dyDescent="0.15">
      <c r="B26" s="60">
        <v>25</v>
      </c>
      <c r="C26" s="60">
        <v>440</v>
      </c>
    </row>
    <row r="27" spans="2:3" x14ac:dyDescent="0.15">
      <c r="B27" s="60">
        <v>26</v>
      </c>
      <c r="C27" s="60">
        <v>470</v>
      </c>
    </row>
    <row r="28" spans="2:3" x14ac:dyDescent="0.15">
      <c r="B28" s="60">
        <v>27</v>
      </c>
      <c r="C28" s="60">
        <v>500</v>
      </c>
    </row>
    <row r="29" spans="2:3" x14ac:dyDescent="0.15">
      <c r="B29" s="60">
        <v>28</v>
      </c>
      <c r="C29" s="60">
        <v>530</v>
      </c>
    </row>
    <row r="30" spans="2:3" x14ac:dyDescent="0.15">
      <c r="B30" s="60">
        <v>29</v>
      </c>
      <c r="C30" s="60">
        <v>560</v>
      </c>
    </row>
    <row r="31" spans="2:3" x14ac:dyDescent="0.15">
      <c r="B31" s="60">
        <v>30</v>
      </c>
      <c r="C31" s="60">
        <v>590</v>
      </c>
    </row>
    <row r="32" spans="2:3" x14ac:dyDescent="0.15">
      <c r="B32" s="60">
        <v>31</v>
      </c>
      <c r="C32" s="60">
        <v>620</v>
      </c>
    </row>
    <row r="33" spans="2:3" x14ac:dyDescent="0.15">
      <c r="B33" s="60">
        <v>32</v>
      </c>
      <c r="C33" s="60">
        <v>650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取得届操作手順</vt:lpstr>
      <vt:lpstr>事業所情報</vt:lpstr>
      <vt:lpstr>取得届データ入力</vt:lpstr>
      <vt:lpstr>電機基金取得届</vt:lpstr>
      <vt:lpstr>等級テーブル</vt:lpstr>
      <vt:lpstr>取得届データ入力!Print_Area</vt:lpstr>
      <vt:lpstr>電機基金取得届!Print_Area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KKNUS02</dc:creator>
  <cp:lastModifiedBy>KKNUS11</cp:lastModifiedBy>
  <cp:lastPrinted>2023-04-07T08:56:30Z</cp:lastPrinted>
  <dcterms:created xsi:type="dcterms:W3CDTF">2022-04-24T22:43:48Z</dcterms:created>
  <dcterms:modified xsi:type="dcterms:W3CDTF">2023-09-11T02:44:09Z</dcterms:modified>
</cp:coreProperties>
</file>